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pasiut\Desktop\"/>
    </mc:Choice>
  </mc:AlternateContent>
  <xr:revisionPtr revIDLastSave="0" documentId="13_ncr:1_{922833B7-65B6-458A-BD13-79D5BA2F311D}" xr6:coauthVersionLast="47" xr6:coauthVersionMax="47" xr10:uidLastSave="{00000000-0000-0000-0000-000000000000}"/>
  <bookViews>
    <workbookView xWindow="-120" yWindow="-120" windowWidth="29040" windowHeight="15720" activeTab="17" xr2:uid="{00000000-000D-0000-FFFF-FFFF00000000}"/>
  </bookViews>
  <sheets>
    <sheet name="01" sheetId="11" r:id="rId1"/>
    <sheet name="02" sheetId="12" r:id="rId2"/>
    <sheet name="03" sheetId="13" r:id="rId3"/>
    <sheet name="04" sheetId="14" r:id="rId4"/>
    <sheet name="05" sheetId="15" r:id="rId5"/>
    <sheet name="06" sheetId="16" r:id="rId6"/>
    <sheet name="07" sheetId="17" r:id="rId7"/>
    <sheet name="08" sheetId="18" r:id="rId8"/>
    <sheet name="09" sheetId="10" r:id="rId9"/>
    <sheet name="10" sheetId="1" r:id="rId10"/>
    <sheet name="11" sheetId="2" r:id="rId11"/>
    <sheet name="12" sheetId="3" r:id="rId12"/>
    <sheet name="13" sheetId="4" r:id="rId13"/>
    <sheet name="14" sheetId="5" r:id="rId14"/>
    <sheet name="15" sheetId="6" r:id="rId15"/>
    <sheet name="16" sheetId="7" r:id="rId16"/>
    <sheet name="17" sheetId="8" r:id="rId17"/>
    <sheet name="18" sheetId="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0" l="1"/>
  <c r="I70" i="10"/>
  <c r="I69" i="10"/>
  <c r="I68" i="10"/>
  <c r="K68" i="10" s="1"/>
  <c r="L68" i="10" s="1"/>
  <c r="I67" i="10"/>
  <c r="I66" i="10"/>
  <c r="I65" i="10"/>
  <c r="I64" i="10"/>
  <c r="K64" i="10" s="1"/>
  <c r="L64" i="10" s="1"/>
  <c r="I63" i="10"/>
  <c r="I62" i="10"/>
  <c r="I61" i="10"/>
  <c r="I60" i="10"/>
  <c r="K60" i="10" s="1"/>
  <c r="L60" i="10" s="1"/>
  <c r="I59" i="10"/>
  <c r="I58" i="10"/>
  <c r="I57" i="10"/>
  <c r="I56" i="10"/>
  <c r="K56" i="10" s="1"/>
  <c r="L56" i="10" s="1"/>
  <c r="I55" i="10"/>
  <c r="I54" i="10"/>
  <c r="I53" i="10"/>
  <c r="I52" i="10"/>
  <c r="K52" i="10" s="1"/>
  <c r="L52" i="10" s="1"/>
  <c r="I51" i="10"/>
  <c r="I50" i="10"/>
  <c r="I49" i="10"/>
  <c r="I48" i="10"/>
  <c r="K48" i="10" s="1"/>
  <c r="L48" i="10" s="1"/>
  <c r="I47" i="10"/>
  <c r="I46" i="10"/>
  <c r="I45" i="10"/>
  <c r="I44" i="10"/>
  <c r="K44" i="10" s="1"/>
  <c r="L44" i="10" s="1"/>
  <c r="I43" i="10"/>
  <c r="I42" i="10"/>
  <c r="I39" i="10"/>
  <c r="I38" i="10"/>
  <c r="K38" i="10" s="1"/>
  <c r="L38" i="10" s="1"/>
  <c r="I33" i="10"/>
  <c r="I28" i="10"/>
  <c r="I23" i="10"/>
  <c r="I67" i="18"/>
  <c r="K67" i="18" s="1"/>
  <c r="L67" i="18" s="1"/>
  <c r="I66" i="18"/>
  <c r="I65" i="18"/>
  <c r="I64" i="18"/>
  <c r="K64" i="18" s="1"/>
  <c r="L64" i="18" s="1"/>
  <c r="I63" i="18"/>
  <c r="K63" i="18" s="1"/>
  <c r="L63" i="18" s="1"/>
  <c r="I62" i="18"/>
  <c r="I61" i="18"/>
  <c r="I60" i="18"/>
  <c r="K60" i="18" s="1"/>
  <c r="L60" i="18" s="1"/>
  <c r="I59" i="18"/>
  <c r="K59" i="18" s="1"/>
  <c r="L59" i="18" s="1"/>
  <c r="I58" i="18"/>
  <c r="I57" i="18"/>
  <c r="I56" i="18"/>
  <c r="K56" i="18" s="1"/>
  <c r="L56" i="18" s="1"/>
  <c r="I55" i="18"/>
  <c r="K55" i="18" s="1"/>
  <c r="L55" i="18" s="1"/>
  <c r="I54" i="18"/>
  <c r="I53" i="18"/>
  <c r="I52" i="18"/>
  <c r="K52" i="18" s="1"/>
  <c r="L52" i="18" s="1"/>
  <c r="I51" i="18"/>
  <c r="I50" i="18"/>
  <c r="I49" i="18"/>
  <c r="I48" i="18"/>
  <c r="K48" i="18" s="1"/>
  <c r="L48" i="18" s="1"/>
  <c r="I47" i="18"/>
  <c r="K47" i="18" s="1"/>
  <c r="I46" i="18"/>
  <c r="I45" i="18"/>
  <c r="I44" i="18"/>
  <c r="K44" i="18" s="1"/>
  <c r="L44" i="18" s="1"/>
  <c r="I43" i="18"/>
  <c r="K43" i="18" s="1"/>
  <c r="L43" i="18" s="1"/>
  <c r="I42" i="18"/>
  <c r="I41" i="18"/>
  <c r="I38" i="18"/>
  <c r="K38" i="18" s="1"/>
  <c r="L38" i="18" s="1"/>
  <c r="I33" i="18"/>
  <c r="K33" i="18" s="1"/>
  <c r="I28" i="18"/>
  <c r="I27" i="18"/>
  <c r="I22" i="18"/>
  <c r="K22" i="18" s="1"/>
  <c r="L22" i="18" s="1"/>
  <c r="I21" i="18"/>
  <c r="K21" i="18" s="1"/>
  <c r="I59" i="17"/>
  <c r="I58" i="17"/>
  <c r="I57" i="17"/>
  <c r="I56" i="17"/>
  <c r="K56" i="17" s="1"/>
  <c r="L56" i="17" s="1"/>
  <c r="I55" i="17"/>
  <c r="I54" i="17"/>
  <c r="I53" i="17"/>
  <c r="I52" i="17"/>
  <c r="K52" i="17" s="1"/>
  <c r="L52" i="17" s="1"/>
  <c r="I51" i="17"/>
  <c r="I50" i="17"/>
  <c r="I49" i="17"/>
  <c r="I48" i="17"/>
  <c r="K48" i="17" s="1"/>
  <c r="L48" i="17" s="1"/>
  <c r="I47" i="17"/>
  <c r="I46" i="17"/>
  <c r="I45" i="17"/>
  <c r="I44" i="17"/>
  <c r="K44" i="17" s="1"/>
  <c r="L44" i="17" s="1"/>
  <c r="I43" i="17"/>
  <c r="I42" i="17"/>
  <c r="I41" i="17"/>
  <c r="I40" i="17"/>
  <c r="K40" i="17" s="1"/>
  <c r="L40" i="17" s="1"/>
  <c r="I39" i="17"/>
  <c r="I38" i="17"/>
  <c r="I37" i="17"/>
  <c r="I36" i="17"/>
  <c r="K36" i="17" s="1"/>
  <c r="L36" i="17" s="1"/>
  <c r="I35" i="17"/>
  <c r="I34" i="17"/>
  <c r="I31" i="17"/>
  <c r="I30" i="17"/>
  <c r="K30" i="17" s="1"/>
  <c r="L30" i="17" s="1"/>
  <c r="I27" i="17"/>
  <c r="I24" i="17"/>
  <c r="I21" i="17"/>
  <c r="I67" i="16"/>
  <c r="I66" i="16"/>
  <c r="I65" i="16"/>
  <c r="K65" i="16" s="1"/>
  <c r="I64" i="16"/>
  <c r="K64" i="16" s="1"/>
  <c r="L64" i="16" s="1"/>
  <c r="I63" i="16"/>
  <c r="I62" i="16"/>
  <c r="I61" i="16"/>
  <c r="I60" i="16"/>
  <c r="K60" i="16" s="1"/>
  <c r="L60" i="16" s="1"/>
  <c r="I59" i="16"/>
  <c r="I58" i="16"/>
  <c r="I57" i="16"/>
  <c r="K57" i="16" s="1"/>
  <c r="I56" i="16"/>
  <c r="K56" i="16" s="1"/>
  <c r="L56" i="16" s="1"/>
  <c r="I55" i="16"/>
  <c r="I54" i="16"/>
  <c r="I53" i="16"/>
  <c r="I52" i="16"/>
  <c r="K52" i="16" s="1"/>
  <c r="L52" i="16" s="1"/>
  <c r="I51" i="16"/>
  <c r="I50" i="16"/>
  <c r="I49" i="16"/>
  <c r="K49" i="16" s="1"/>
  <c r="I48" i="16"/>
  <c r="K48" i="16" s="1"/>
  <c r="L48" i="16" s="1"/>
  <c r="I47" i="16"/>
  <c r="I46" i="16"/>
  <c r="I45" i="16"/>
  <c r="I44" i="16"/>
  <c r="K44" i="16" s="1"/>
  <c r="L44" i="16" s="1"/>
  <c r="I43" i="16"/>
  <c r="I42" i="16"/>
  <c r="I41" i="16"/>
  <c r="I40" i="16"/>
  <c r="K40" i="16" s="1"/>
  <c r="L40" i="16" s="1"/>
  <c r="I39" i="16"/>
  <c r="I38" i="16"/>
  <c r="I37" i="16"/>
  <c r="I34" i="16"/>
  <c r="K34" i="16" s="1"/>
  <c r="L34" i="16" s="1"/>
  <c r="I30" i="16"/>
  <c r="I26" i="16"/>
  <c r="I22" i="16"/>
  <c r="K22" i="16" s="1"/>
  <c r="I21" i="16"/>
  <c r="K21" i="16" s="1"/>
  <c r="L21" i="16" s="1"/>
  <c r="I59" i="15"/>
  <c r="I58" i="15"/>
  <c r="K58" i="15" s="1"/>
  <c r="L58" i="15" s="1"/>
  <c r="I57" i="15"/>
  <c r="I56" i="15"/>
  <c r="K56" i="15" s="1"/>
  <c r="L56" i="15" s="1"/>
  <c r="I55" i="15"/>
  <c r="I54" i="15"/>
  <c r="K54" i="15" s="1"/>
  <c r="L54" i="15" s="1"/>
  <c r="I53" i="15"/>
  <c r="I52" i="15"/>
  <c r="K52" i="15" s="1"/>
  <c r="L52" i="15" s="1"/>
  <c r="I51" i="15"/>
  <c r="I50" i="15"/>
  <c r="K50" i="15" s="1"/>
  <c r="L50" i="15" s="1"/>
  <c r="I49" i="15"/>
  <c r="I48" i="15"/>
  <c r="K48" i="15" s="1"/>
  <c r="L48" i="15" s="1"/>
  <c r="I47" i="15"/>
  <c r="I46" i="15"/>
  <c r="K46" i="15" s="1"/>
  <c r="L46" i="15" s="1"/>
  <c r="I45" i="15"/>
  <c r="I44" i="15"/>
  <c r="K44" i="15" s="1"/>
  <c r="L44" i="15" s="1"/>
  <c r="I43" i="15"/>
  <c r="K43" i="15" s="1"/>
  <c r="I42" i="15"/>
  <c r="K42" i="15" s="1"/>
  <c r="L42" i="15" s="1"/>
  <c r="I41" i="15"/>
  <c r="I40" i="15"/>
  <c r="K40" i="15" s="1"/>
  <c r="L40" i="15" s="1"/>
  <c r="I39" i="15"/>
  <c r="I38" i="15"/>
  <c r="K38" i="15" s="1"/>
  <c r="L38" i="15" s="1"/>
  <c r="I37" i="15"/>
  <c r="I36" i="15"/>
  <c r="K36" i="15" s="1"/>
  <c r="L36" i="15" s="1"/>
  <c r="I35" i="15"/>
  <c r="K35" i="15" s="1"/>
  <c r="I34" i="15"/>
  <c r="K34" i="15" s="1"/>
  <c r="L34" i="15" s="1"/>
  <c r="I33" i="15"/>
  <c r="I32" i="15"/>
  <c r="K32" i="15" s="1"/>
  <c r="L32" i="15" s="1"/>
  <c r="I31" i="15"/>
  <c r="I28" i="15"/>
  <c r="K28" i="15" s="1"/>
  <c r="L28" i="15" s="1"/>
  <c r="I25" i="15"/>
  <c r="I22" i="15"/>
  <c r="K22" i="15" s="1"/>
  <c r="L22" i="15" s="1"/>
  <c r="I21" i="15"/>
  <c r="I18" i="15"/>
  <c r="I70" i="14"/>
  <c r="K70" i="14" s="1"/>
  <c r="I69" i="14"/>
  <c r="I68" i="14"/>
  <c r="I67" i="14"/>
  <c r="K67" i="14" s="1"/>
  <c r="L67" i="14" s="1"/>
  <c r="I66" i="14"/>
  <c r="I65" i="14"/>
  <c r="I64" i="14"/>
  <c r="I63" i="14"/>
  <c r="K63" i="14" s="1"/>
  <c r="L63" i="14" s="1"/>
  <c r="I62" i="14"/>
  <c r="K62" i="14" s="1"/>
  <c r="I61" i="14"/>
  <c r="I60" i="14"/>
  <c r="I59" i="14"/>
  <c r="K59" i="14" s="1"/>
  <c r="L59" i="14" s="1"/>
  <c r="I58" i="14"/>
  <c r="I57" i="14"/>
  <c r="I56" i="14"/>
  <c r="I55" i="14"/>
  <c r="K55" i="14" s="1"/>
  <c r="L55" i="14" s="1"/>
  <c r="I54" i="14"/>
  <c r="I53" i="14"/>
  <c r="I52" i="14"/>
  <c r="I51" i="14"/>
  <c r="K51" i="14" s="1"/>
  <c r="L51" i="14" s="1"/>
  <c r="I50" i="14"/>
  <c r="K50" i="14" s="1"/>
  <c r="I49" i="14"/>
  <c r="I48" i="14"/>
  <c r="I47" i="14"/>
  <c r="K47" i="14" s="1"/>
  <c r="L47" i="14" s="1"/>
  <c r="I46" i="14"/>
  <c r="K46" i="14" s="1"/>
  <c r="I45" i="14"/>
  <c r="I44" i="14"/>
  <c r="I43" i="14"/>
  <c r="K43" i="14" s="1"/>
  <c r="L43" i="14" s="1"/>
  <c r="I42" i="14"/>
  <c r="K42" i="14" s="1"/>
  <c r="I41" i="14"/>
  <c r="I40" i="14"/>
  <c r="I37" i="14"/>
  <c r="K37" i="14" s="1"/>
  <c r="L37" i="14" s="1"/>
  <c r="I32" i="14"/>
  <c r="K32" i="14" s="1"/>
  <c r="I27" i="14"/>
  <c r="I22" i="14"/>
  <c r="I65" i="13"/>
  <c r="K65" i="13" s="1"/>
  <c r="I64" i="13"/>
  <c r="K64" i="13" s="1"/>
  <c r="I63" i="13"/>
  <c r="I62" i="13"/>
  <c r="K62" i="13" s="1"/>
  <c r="L62" i="13" s="1"/>
  <c r="I61" i="13"/>
  <c r="I60" i="13"/>
  <c r="K60" i="13" s="1"/>
  <c r="I59" i="13"/>
  <c r="K59" i="13" s="1"/>
  <c r="I58" i="13"/>
  <c r="K58" i="13" s="1"/>
  <c r="L58" i="13" s="1"/>
  <c r="I57" i="13"/>
  <c r="K57" i="13" s="1"/>
  <c r="I56" i="13"/>
  <c r="I55" i="13"/>
  <c r="I54" i="13"/>
  <c r="K54" i="13" s="1"/>
  <c r="L54" i="13" s="1"/>
  <c r="I53" i="13"/>
  <c r="K53" i="13" s="1"/>
  <c r="I52" i="13"/>
  <c r="K52" i="13" s="1"/>
  <c r="I51" i="13"/>
  <c r="I50" i="13"/>
  <c r="K50" i="13" s="1"/>
  <c r="L50" i="13" s="1"/>
  <c r="I49" i="13"/>
  <c r="I48" i="13"/>
  <c r="K48" i="13" s="1"/>
  <c r="I47" i="13"/>
  <c r="I46" i="13"/>
  <c r="K46" i="13" s="1"/>
  <c r="L46" i="13" s="1"/>
  <c r="I45" i="13"/>
  <c r="K45" i="13" s="1"/>
  <c r="I44" i="13"/>
  <c r="I43" i="13"/>
  <c r="K43" i="13" s="1"/>
  <c r="I42" i="13"/>
  <c r="K42" i="13" s="1"/>
  <c r="L42" i="13" s="1"/>
  <c r="I41" i="13"/>
  <c r="K41" i="13" s="1"/>
  <c r="I40" i="13"/>
  <c r="I39" i="13"/>
  <c r="I38" i="13"/>
  <c r="K38" i="13" s="1"/>
  <c r="L38" i="13" s="1"/>
  <c r="I35" i="13"/>
  <c r="I31" i="13"/>
  <c r="K31" i="13" s="1"/>
  <c r="I27" i="13"/>
  <c r="K27" i="13" s="1"/>
  <c r="I23" i="13"/>
  <c r="K23" i="13" s="1"/>
  <c r="L23" i="13" s="1"/>
  <c r="I19" i="13"/>
  <c r="I72" i="12"/>
  <c r="K72" i="12" s="1"/>
  <c r="L72" i="12" s="1"/>
  <c r="I71" i="12"/>
  <c r="I70" i="12"/>
  <c r="K70" i="12" s="1"/>
  <c r="L70" i="12" s="1"/>
  <c r="I69" i="12"/>
  <c r="K69" i="12" s="1"/>
  <c r="L69" i="12" s="1"/>
  <c r="I68" i="12"/>
  <c r="K68" i="12" s="1"/>
  <c r="L68" i="12" s="1"/>
  <c r="I67" i="12"/>
  <c r="I66" i="12"/>
  <c r="K66" i="12" s="1"/>
  <c r="L66" i="12" s="1"/>
  <c r="I65" i="12"/>
  <c r="K65" i="12" s="1"/>
  <c r="L65" i="12" s="1"/>
  <c r="I64" i="12"/>
  <c r="K64" i="12" s="1"/>
  <c r="L64" i="12" s="1"/>
  <c r="I63" i="12"/>
  <c r="I62" i="12"/>
  <c r="K62" i="12" s="1"/>
  <c r="L62" i="12" s="1"/>
  <c r="I61" i="12"/>
  <c r="K61" i="12" s="1"/>
  <c r="L61" i="12" s="1"/>
  <c r="I60" i="12"/>
  <c r="K60" i="12" s="1"/>
  <c r="L60" i="12" s="1"/>
  <c r="I59" i="12"/>
  <c r="I58" i="12"/>
  <c r="K58" i="12" s="1"/>
  <c r="L58" i="12" s="1"/>
  <c r="I57" i="12"/>
  <c r="K57" i="12" s="1"/>
  <c r="L57" i="12" s="1"/>
  <c r="I56" i="12"/>
  <c r="K56" i="12" s="1"/>
  <c r="L56" i="12" s="1"/>
  <c r="I55" i="12"/>
  <c r="I54" i="12"/>
  <c r="K54" i="12" s="1"/>
  <c r="L54" i="12" s="1"/>
  <c r="I53" i="12"/>
  <c r="K53" i="12" s="1"/>
  <c r="L53" i="12" s="1"/>
  <c r="I52" i="12"/>
  <c r="K52" i="12" s="1"/>
  <c r="I51" i="12"/>
  <c r="I50" i="12"/>
  <c r="K50" i="12" s="1"/>
  <c r="L50" i="12" s="1"/>
  <c r="I49" i="12"/>
  <c r="K49" i="12" s="1"/>
  <c r="L49" i="12" s="1"/>
  <c r="I48" i="12"/>
  <c r="K48" i="12" s="1"/>
  <c r="I47" i="12"/>
  <c r="I46" i="12"/>
  <c r="K46" i="12" s="1"/>
  <c r="L46" i="12" s="1"/>
  <c r="I45" i="12"/>
  <c r="K45" i="12" s="1"/>
  <c r="L45" i="12" s="1"/>
  <c r="I44" i="12"/>
  <c r="K44" i="12" s="1"/>
  <c r="I43" i="12"/>
  <c r="I42" i="12"/>
  <c r="K42" i="12" s="1"/>
  <c r="L42" i="12" s="1"/>
  <c r="I41" i="12"/>
  <c r="K41" i="12" s="1"/>
  <c r="L41" i="12" s="1"/>
  <c r="I38" i="12"/>
  <c r="K38" i="12" s="1"/>
  <c r="I34" i="12"/>
  <c r="I30" i="12"/>
  <c r="K30" i="12" s="1"/>
  <c r="L30" i="12" s="1"/>
  <c r="I29" i="12"/>
  <c r="K29" i="12" s="1"/>
  <c r="L29" i="12" s="1"/>
  <c r="I25" i="12"/>
  <c r="K25" i="12" s="1"/>
  <c r="I24" i="12"/>
  <c r="I59" i="11"/>
  <c r="I58" i="11"/>
  <c r="I57" i="11"/>
  <c r="I56" i="11"/>
  <c r="K56" i="11" s="1"/>
  <c r="L56" i="11" s="1"/>
  <c r="I55" i="11"/>
  <c r="I54" i="11"/>
  <c r="I53" i="11"/>
  <c r="I52" i="11"/>
  <c r="K52" i="11" s="1"/>
  <c r="L52" i="11" s="1"/>
  <c r="I51" i="11"/>
  <c r="I50" i="11"/>
  <c r="I49" i="11"/>
  <c r="K49" i="11" s="1"/>
  <c r="I48" i="11"/>
  <c r="K48" i="11" s="1"/>
  <c r="L48" i="11" s="1"/>
  <c r="I47" i="11"/>
  <c r="I46" i="11"/>
  <c r="I45" i="11"/>
  <c r="K45" i="11" s="1"/>
  <c r="I44" i="11"/>
  <c r="K44" i="11" s="1"/>
  <c r="L44" i="11" s="1"/>
  <c r="I43" i="11"/>
  <c r="I42" i="11"/>
  <c r="I41" i="11"/>
  <c r="K41" i="11" s="1"/>
  <c r="I40" i="11"/>
  <c r="K40" i="11" s="1"/>
  <c r="L40" i="11" s="1"/>
  <c r="I39" i="11"/>
  <c r="I38" i="11"/>
  <c r="I37" i="11"/>
  <c r="K37" i="11" s="1"/>
  <c r="I36" i="11"/>
  <c r="K36" i="11" s="1"/>
  <c r="L36" i="11" s="1"/>
  <c r="I35" i="11"/>
  <c r="I34" i="11"/>
  <c r="I31" i="11"/>
  <c r="K31" i="11" s="1"/>
  <c r="I28" i="11"/>
  <c r="K28" i="11" s="1"/>
  <c r="L28" i="11" s="1"/>
  <c r="I27" i="11"/>
  <c r="I24" i="11"/>
  <c r="I20" i="11"/>
  <c r="K20" i="11" s="1"/>
  <c r="I55" i="9"/>
  <c r="K55" i="9" s="1"/>
  <c r="I54" i="9"/>
  <c r="I53" i="9"/>
  <c r="I52" i="9"/>
  <c r="K52" i="9" s="1"/>
  <c r="I51" i="9"/>
  <c r="K51" i="9" s="1"/>
  <c r="I50" i="9"/>
  <c r="I49" i="9"/>
  <c r="I48" i="9"/>
  <c r="K48" i="9" s="1"/>
  <c r="I47" i="9"/>
  <c r="K47" i="9" s="1"/>
  <c r="I46" i="9"/>
  <c r="I45" i="9"/>
  <c r="I44" i="9"/>
  <c r="K44" i="9" s="1"/>
  <c r="I43" i="9"/>
  <c r="K43" i="9" s="1"/>
  <c r="I42" i="9"/>
  <c r="I41" i="9"/>
  <c r="I40" i="9"/>
  <c r="K40" i="9" s="1"/>
  <c r="I39" i="9"/>
  <c r="K39" i="9" s="1"/>
  <c r="I38" i="9"/>
  <c r="I37" i="9"/>
  <c r="I36" i="9"/>
  <c r="K36" i="9" s="1"/>
  <c r="I35" i="9"/>
  <c r="K35" i="9" s="1"/>
  <c r="I34" i="9"/>
  <c r="I33" i="9"/>
  <c r="I32" i="9"/>
  <c r="K32" i="9" s="1"/>
  <c r="I31" i="9"/>
  <c r="I30" i="9"/>
  <c r="I29" i="9"/>
  <c r="I28" i="9"/>
  <c r="K28" i="9" s="1"/>
  <c r="I27" i="9"/>
  <c r="K27" i="9" s="1"/>
  <c r="I26" i="9"/>
  <c r="I25" i="9"/>
  <c r="I24" i="9"/>
  <c r="K24" i="9" s="1"/>
  <c r="I23" i="9"/>
  <c r="K23" i="9" s="1"/>
  <c r="I22" i="9"/>
  <c r="I21" i="9"/>
  <c r="I20" i="9"/>
  <c r="K20" i="9" s="1"/>
  <c r="I19" i="9"/>
  <c r="I68" i="8"/>
  <c r="K68" i="8" s="1"/>
  <c r="I67" i="8"/>
  <c r="I66" i="8"/>
  <c r="I65" i="8"/>
  <c r="K65" i="8" s="1"/>
  <c r="I64" i="8"/>
  <c r="K64" i="8" s="1"/>
  <c r="I63" i="8"/>
  <c r="I62" i="8"/>
  <c r="K62" i="8" s="1"/>
  <c r="I61" i="8"/>
  <c r="K61" i="8" s="1"/>
  <c r="I60" i="8"/>
  <c r="K60" i="8" s="1"/>
  <c r="I59" i="8"/>
  <c r="I58" i="8"/>
  <c r="I57" i="8"/>
  <c r="K57" i="8" s="1"/>
  <c r="I56" i="8"/>
  <c r="K56" i="8" s="1"/>
  <c r="I55" i="8"/>
  <c r="I54" i="8"/>
  <c r="K54" i="8" s="1"/>
  <c r="I53" i="8"/>
  <c r="K53" i="8" s="1"/>
  <c r="I52" i="8"/>
  <c r="K52" i="8" s="1"/>
  <c r="I51" i="8"/>
  <c r="I50" i="8"/>
  <c r="I49" i="8"/>
  <c r="K49" i="8" s="1"/>
  <c r="I48" i="8"/>
  <c r="K48" i="8" s="1"/>
  <c r="I47" i="8"/>
  <c r="I46" i="8"/>
  <c r="K46" i="8" s="1"/>
  <c r="I45" i="8"/>
  <c r="K45" i="8" s="1"/>
  <c r="I44" i="8"/>
  <c r="K44" i="8" s="1"/>
  <c r="I43" i="8"/>
  <c r="I42" i="8"/>
  <c r="K42" i="8" s="1"/>
  <c r="I41" i="8"/>
  <c r="K41" i="8" s="1"/>
  <c r="I40" i="8"/>
  <c r="K40" i="8" s="1"/>
  <c r="I39" i="8"/>
  <c r="I38" i="8"/>
  <c r="K38" i="8" s="1"/>
  <c r="I37" i="8"/>
  <c r="K37" i="8" s="1"/>
  <c r="I36" i="8"/>
  <c r="K36" i="8" s="1"/>
  <c r="I33" i="8"/>
  <c r="I30" i="8"/>
  <c r="I26" i="8"/>
  <c r="K26" i="8" s="1"/>
  <c r="I22" i="8"/>
  <c r="K22" i="8" s="1"/>
  <c r="I21" i="8"/>
  <c r="I72" i="7"/>
  <c r="I71" i="7"/>
  <c r="I70" i="7"/>
  <c r="I69" i="7"/>
  <c r="K69" i="7" s="1"/>
  <c r="L69" i="7" s="1"/>
  <c r="I68" i="7"/>
  <c r="I67" i="7"/>
  <c r="K67" i="7" s="1"/>
  <c r="I66" i="7"/>
  <c r="I65" i="7"/>
  <c r="K65" i="7" s="1"/>
  <c r="L65" i="7" s="1"/>
  <c r="I64" i="7"/>
  <c r="I63" i="7"/>
  <c r="K63" i="7" s="1"/>
  <c r="I62" i="7"/>
  <c r="I61" i="7"/>
  <c r="K61" i="7" s="1"/>
  <c r="L61" i="7" s="1"/>
  <c r="I60" i="7"/>
  <c r="I59" i="7"/>
  <c r="K59" i="7" s="1"/>
  <c r="I58" i="7"/>
  <c r="I57" i="7"/>
  <c r="K57" i="7" s="1"/>
  <c r="L57" i="7" s="1"/>
  <c r="I56" i="7"/>
  <c r="I55" i="7"/>
  <c r="K55" i="7" s="1"/>
  <c r="I54" i="7"/>
  <c r="I53" i="7"/>
  <c r="K53" i="7" s="1"/>
  <c r="L53" i="7" s="1"/>
  <c r="I52" i="7"/>
  <c r="I51" i="7"/>
  <c r="K51" i="7" s="1"/>
  <c r="I50" i="7"/>
  <c r="I49" i="7"/>
  <c r="K49" i="7" s="1"/>
  <c r="L49" i="7" s="1"/>
  <c r="I48" i="7"/>
  <c r="I47" i="7"/>
  <c r="K47" i="7" s="1"/>
  <c r="I46" i="7"/>
  <c r="I45" i="7"/>
  <c r="K45" i="7" s="1"/>
  <c r="L45" i="7" s="1"/>
  <c r="I44" i="7"/>
  <c r="I43" i="7"/>
  <c r="K43" i="7" s="1"/>
  <c r="I42" i="7"/>
  <c r="I41" i="7"/>
  <c r="K41" i="7" s="1"/>
  <c r="L41" i="7" s="1"/>
  <c r="I40" i="7"/>
  <c r="I37" i="7"/>
  <c r="K37" i="7" s="1"/>
  <c r="I33" i="7"/>
  <c r="I29" i="7"/>
  <c r="K29" i="7" s="1"/>
  <c r="L29" i="7" s="1"/>
  <c r="I25" i="7"/>
  <c r="I21" i="7"/>
  <c r="K21" i="7" s="1"/>
  <c r="I65" i="6"/>
  <c r="I64" i="6"/>
  <c r="I63" i="6"/>
  <c r="I62" i="6"/>
  <c r="K62" i="6" s="1"/>
  <c r="L62" i="6" s="1"/>
  <c r="I61" i="6"/>
  <c r="I60" i="6"/>
  <c r="I59" i="6"/>
  <c r="I58" i="6"/>
  <c r="K58" i="6" s="1"/>
  <c r="L58" i="6" s="1"/>
  <c r="I57" i="6"/>
  <c r="I56" i="6"/>
  <c r="I55" i="6"/>
  <c r="I54" i="6"/>
  <c r="K54" i="6" s="1"/>
  <c r="L54" i="6" s="1"/>
  <c r="I53" i="6"/>
  <c r="I52" i="6"/>
  <c r="I51" i="6"/>
  <c r="K51" i="6" s="1"/>
  <c r="I50" i="6"/>
  <c r="K50" i="6" s="1"/>
  <c r="L50" i="6" s="1"/>
  <c r="I49" i="6"/>
  <c r="I48" i="6"/>
  <c r="I47" i="6"/>
  <c r="K47" i="6" s="1"/>
  <c r="I46" i="6"/>
  <c r="K46" i="6" s="1"/>
  <c r="L46" i="6" s="1"/>
  <c r="I45" i="6"/>
  <c r="I44" i="6"/>
  <c r="I43" i="6"/>
  <c r="K43" i="6" s="1"/>
  <c r="I42" i="6"/>
  <c r="K42" i="6" s="1"/>
  <c r="L42" i="6" s="1"/>
  <c r="I41" i="6"/>
  <c r="I40" i="6"/>
  <c r="I39" i="6"/>
  <c r="K39" i="6" s="1"/>
  <c r="I38" i="6"/>
  <c r="K38" i="6" s="1"/>
  <c r="L38" i="6" s="1"/>
  <c r="I37" i="6"/>
  <c r="I36" i="6"/>
  <c r="I35" i="6"/>
  <c r="K35" i="6" s="1"/>
  <c r="I32" i="6"/>
  <c r="K32" i="6" s="1"/>
  <c r="L32" i="6" s="1"/>
  <c r="I29" i="6"/>
  <c r="I26" i="6"/>
  <c r="I23" i="6"/>
  <c r="I65" i="5"/>
  <c r="K65" i="5" s="1"/>
  <c r="L65" i="5" s="1"/>
  <c r="I64" i="5"/>
  <c r="I63" i="5"/>
  <c r="I62" i="5"/>
  <c r="K62" i="5" s="1"/>
  <c r="L62" i="5" s="1"/>
  <c r="I61" i="5"/>
  <c r="K61" i="5" s="1"/>
  <c r="L61" i="5" s="1"/>
  <c r="I60" i="5"/>
  <c r="I59" i="5"/>
  <c r="I58" i="5"/>
  <c r="K58" i="5" s="1"/>
  <c r="L58" i="5" s="1"/>
  <c r="I57" i="5"/>
  <c r="K57" i="5" s="1"/>
  <c r="L57" i="5" s="1"/>
  <c r="I56" i="5"/>
  <c r="I55" i="5"/>
  <c r="I54" i="5"/>
  <c r="K54" i="5" s="1"/>
  <c r="L54" i="5" s="1"/>
  <c r="I53" i="5"/>
  <c r="K53" i="5" s="1"/>
  <c r="L53" i="5" s="1"/>
  <c r="I52" i="5"/>
  <c r="I51" i="5"/>
  <c r="I50" i="5"/>
  <c r="K50" i="5" s="1"/>
  <c r="L50" i="5" s="1"/>
  <c r="I49" i="5"/>
  <c r="K49" i="5" s="1"/>
  <c r="L49" i="5" s="1"/>
  <c r="I48" i="5"/>
  <c r="I47" i="5"/>
  <c r="I46" i="5"/>
  <c r="K46" i="5" s="1"/>
  <c r="L46" i="5" s="1"/>
  <c r="I45" i="5"/>
  <c r="K45" i="5" s="1"/>
  <c r="L45" i="5" s="1"/>
  <c r="I44" i="5"/>
  <c r="I43" i="5"/>
  <c r="I42" i="5"/>
  <c r="K42" i="5" s="1"/>
  <c r="L42" i="5" s="1"/>
  <c r="I41" i="5"/>
  <c r="K41" i="5" s="1"/>
  <c r="L41" i="5" s="1"/>
  <c r="I40" i="5"/>
  <c r="I39" i="5"/>
  <c r="I36" i="5"/>
  <c r="K36" i="5" s="1"/>
  <c r="L36" i="5" s="1"/>
  <c r="I31" i="5"/>
  <c r="K31" i="5" s="1"/>
  <c r="L31" i="5" s="1"/>
  <c r="I26" i="5"/>
  <c r="I21" i="5"/>
  <c r="I69" i="4"/>
  <c r="I68" i="4"/>
  <c r="K68" i="4" s="1"/>
  <c r="I67" i="4"/>
  <c r="I66" i="4"/>
  <c r="K66" i="4" s="1"/>
  <c r="L66" i="4" s="1"/>
  <c r="I65" i="4"/>
  <c r="I64" i="4"/>
  <c r="I63" i="4"/>
  <c r="K63" i="4" s="1"/>
  <c r="L63" i="4" s="1"/>
  <c r="I62" i="4"/>
  <c r="K62" i="4" s="1"/>
  <c r="L62" i="4" s="1"/>
  <c r="I61" i="4"/>
  <c r="I60" i="4"/>
  <c r="K60" i="4" s="1"/>
  <c r="I59" i="4"/>
  <c r="K59" i="4" s="1"/>
  <c r="L59" i="4" s="1"/>
  <c r="I58" i="4"/>
  <c r="K58" i="4" s="1"/>
  <c r="L58" i="4" s="1"/>
  <c r="I57" i="4"/>
  <c r="I56" i="4"/>
  <c r="I55" i="4"/>
  <c r="K55" i="4" s="1"/>
  <c r="L55" i="4" s="1"/>
  <c r="I54" i="4"/>
  <c r="K54" i="4" s="1"/>
  <c r="L54" i="4" s="1"/>
  <c r="I53" i="4"/>
  <c r="I52" i="4"/>
  <c r="K52" i="4" s="1"/>
  <c r="I51" i="4"/>
  <c r="K51" i="4" s="1"/>
  <c r="L51" i="4" s="1"/>
  <c r="I50" i="4"/>
  <c r="K50" i="4" s="1"/>
  <c r="L50" i="4" s="1"/>
  <c r="I49" i="4"/>
  <c r="I48" i="4"/>
  <c r="I47" i="4"/>
  <c r="K47" i="4" s="1"/>
  <c r="L47" i="4" s="1"/>
  <c r="I46" i="4"/>
  <c r="K46" i="4" s="1"/>
  <c r="L46" i="4" s="1"/>
  <c r="I45" i="4"/>
  <c r="I44" i="4"/>
  <c r="K44" i="4" s="1"/>
  <c r="I43" i="4"/>
  <c r="K43" i="4" s="1"/>
  <c r="L43" i="4" s="1"/>
  <c r="I42" i="4"/>
  <c r="K42" i="4" s="1"/>
  <c r="L42" i="4" s="1"/>
  <c r="I41" i="4"/>
  <c r="I40" i="4"/>
  <c r="I39" i="4"/>
  <c r="K39" i="4" s="1"/>
  <c r="L39" i="4" s="1"/>
  <c r="I38" i="4"/>
  <c r="K38" i="4" s="1"/>
  <c r="L38" i="4" s="1"/>
  <c r="I35" i="4"/>
  <c r="I30" i="4"/>
  <c r="K30" i="4" s="1"/>
  <c r="I25" i="4"/>
  <c r="K25" i="4" s="1"/>
  <c r="I20" i="4"/>
  <c r="K20" i="4" s="1"/>
  <c r="L20" i="4" s="1"/>
  <c r="I72" i="3"/>
  <c r="I71" i="3"/>
  <c r="I70" i="3"/>
  <c r="I69" i="3"/>
  <c r="K69" i="3" s="1"/>
  <c r="L69" i="3" s="1"/>
  <c r="I68" i="3"/>
  <c r="I67" i="3"/>
  <c r="I66" i="3"/>
  <c r="I65" i="3"/>
  <c r="K65" i="3" s="1"/>
  <c r="L65" i="3" s="1"/>
  <c r="I64" i="3"/>
  <c r="I63" i="3"/>
  <c r="I62" i="3"/>
  <c r="I61" i="3"/>
  <c r="K61" i="3" s="1"/>
  <c r="L61" i="3" s="1"/>
  <c r="I60" i="3"/>
  <c r="I59" i="3"/>
  <c r="I58" i="3"/>
  <c r="I57" i="3"/>
  <c r="K57" i="3" s="1"/>
  <c r="L57" i="3" s="1"/>
  <c r="I56" i="3"/>
  <c r="I55" i="3"/>
  <c r="I54" i="3"/>
  <c r="I53" i="3"/>
  <c r="K53" i="3" s="1"/>
  <c r="L53" i="3" s="1"/>
  <c r="I52" i="3"/>
  <c r="I51" i="3"/>
  <c r="I50" i="3"/>
  <c r="I49" i="3"/>
  <c r="K49" i="3" s="1"/>
  <c r="L49" i="3" s="1"/>
  <c r="I48" i="3"/>
  <c r="I47" i="3"/>
  <c r="I46" i="3"/>
  <c r="I45" i="3"/>
  <c r="K45" i="3" s="1"/>
  <c r="L45" i="3" s="1"/>
  <c r="I44" i="3"/>
  <c r="I43" i="3"/>
  <c r="I42" i="3"/>
  <c r="I41" i="3"/>
  <c r="K41" i="3" s="1"/>
  <c r="L41" i="3" s="1"/>
  <c r="I40" i="3"/>
  <c r="I39" i="3"/>
  <c r="I38" i="3"/>
  <c r="I37" i="3"/>
  <c r="K37" i="3" s="1"/>
  <c r="L37" i="3" s="1"/>
  <c r="I34" i="3"/>
  <c r="I30" i="3"/>
  <c r="I29" i="3"/>
  <c r="I25" i="3"/>
  <c r="K25" i="3" s="1"/>
  <c r="L25" i="3" s="1"/>
  <c r="I21" i="3"/>
  <c r="I68" i="2"/>
  <c r="K68" i="2" s="1"/>
  <c r="I67" i="2"/>
  <c r="I66" i="2"/>
  <c r="K66" i="2" s="1"/>
  <c r="L66" i="2" s="1"/>
  <c r="I65" i="2"/>
  <c r="K65" i="2" s="1"/>
  <c r="L65" i="2" s="1"/>
  <c r="I64" i="2"/>
  <c r="I63" i="2"/>
  <c r="I62" i="2"/>
  <c r="K62" i="2" s="1"/>
  <c r="L62" i="2" s="1"/>
  <c r="I61" i="2"/>
  <c r="K61" i="2" s="1"/>
  <c r="L61" i="2" s="1"/>
  <c r="I60" i="2"/>
  <c r="I59" i="2"/>
  <c r="I58" i="2"/>
  <c r="K58" i="2" s="1"/>
  <c r="L58" i="2" s="1"/>
  <c r="I57" i="2"/>
  <c r="K57" i="2" s="1"/>
  <c r="L57" i="2" s="1"/>
  <c r="I56" i="2"/>
  <c r="I55" i="2"/>
  <c r="I54" i="2"/>
  <c r="K54" i="2" s="1"/>
  <c r="L54" i="2" s="1"/>
  <c r="I53" i="2"/>
  <c r="K53" i="2" s="1"/>
  <c r="L53" i="2" s="1"/>
  <c r="I52" i="2"/>
  <c r="K52" i="2" s="1"/>
  <c r="I51" i="2"/>
  <c r="I50" i="2"/>
  <c r="K50" i="2" s="1"/>
  <c r="L50" i="2" s="1"/>
  <c r="I49" i="2"/>
  <c r="K49" i="2" s="1"/>
  <c r="L49" i="2" s="1"/>
  <c r="I48" i="2"/>
  <c r="K48" i="2" s="1"/>
  <c r="I47" i="2"/>
  <c r="I46" i="2"/>
  <c r="K46" i="2" s="1"/>
  <c r="L46" i="2" s="1"/>
  <c r="I45" i="2"/>
  <c r="K45" i="2" s="1"/>
  <c r="L45" i="2" s="1"/>
  <c r="I44" i="2"/>
  <c r="K44" i="2" s="1"/>
  <c r="I43" i="2"/>
  <c r="I42" i="2"/>
  <c r="K42" i="2" s="1"/>
  <c r="L42" i="2" s="1"/>
  <c r="I41" i="2"/>
  <c r="K41" i="2" s="1"/>
  <c r="L41" i="2" s="1"/>
  <c r="I38" i="2"/>
  <c r="I33" i="2"/>
  <c r="I32" i="2"/>
  <c r="K32" i="2" s="1"/>
  <c r="L32" i="2" s="1"/>
  <c r="I27" i="2"/>
  <c r="K27" i="2" s="1"/>
  <c r="L27" i="2" s="1"/>
  <c r="I26" i="2"/>
  <c r="K26" i="2" s="1"/>
  <c r="I21" i="2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8" i="1"/>
  <c r="I33" i="1"/>
  <c r="I32" i="1"/>
  <c r="I27" i="1"/>
  <c r="I26" i="1"/>
  <c r="I21" i="1"/>
  <c r="K67" i="4" l="1"/>
  <c r="L67" i="4" s="1"/>
  <c r="L25" i="4"/>
  <c r="L30" i="4"/>
  <c r="L44" i="4"/>
  <c r="L52" i="4"/>
  <c r="L60" i="4"/>
  <c r="L68" i="4"/>
  <c r="K40" i="4"/>
  <c r="L40" i="4" s="1"/>
  <c r="K48" i="4"/>
  <c r="L48" i="4" s="1"/>
  <c r="K56" i="4"/>
  <c r="L56" i="4" s="1"/>
  <c r="K64" i="4"/>
  <c r="L64" i="4" s="1"/>
  <c r="F66" i="5"/>
  <c r="F73" i="3"/>
  <c r="L44" i="2"/>
  <c r="F69" i="2"/>
  <c r="L26" i="2"/>
  <c r="K64" i="2"/>
  <c r="L64" i="2" s="1"/>
  <c r="K56" i="2"/>
  <c r="L56" i="2" s="1"/>
  <c r="L48" i="2"/>
  <c r="L68" i="2"/>
  <c r="K38" i="2"/>
  <c r="L38" i="2" s="1"/>
  <c r="K60" i="2"/>
  <c r="L60" i="2" s="1"/>
  <c r="L52" i="2"/>
  <c r="F60" i="15"/>
  <c r="K55" i="15"/>
  <c r="L55" i="15" s="1"/>
  <c r="K21" i="15"/>
  <c r="L21" i="15" s="1"/>
  <c r="K47" i="15"/>
  <c r="L47" i="15" s="1"/>
  <c r="K39" i="15"/>
  <c r="L39" i="15" s="1"/>
  <c r="K59" i="15"/>
  <c r="L59" i="15" s="1"/>
  <c r="K31" i="15"/>
  <c r="L31" i="15" s="1"/>
  <c r="L35" i="15"/>
  <c r="K51" i="15"/>
  <c r="L51" i="15" s="1"/>
  <c r="L43" i="15"/>
  <c r="L42" i="14"/>
  <c r="K54" i="14"/>
  <c r="L54" i="14" s="1"/>
  <c r="F71" i="14"/>
  <c r="L46" i="14"/>
  <c r="L62" i="14"/>
  <c r="L32" i="14"/>
  <c r="K66" i="14"/>
  <c r="L66" i="14" s="1"/>
  <c r="L70" i="14"/>
  <c r="K58" i="14"/>
  <c r="L58" i="14" s="1"/>
  <c r="L50" i="14"/>
  <c r="F72" i="1"/>
  <c r="F72" i="10"/>
  <c r="K51" i="18"/>
  <c r="L51" i="18" s="1"/>
  <c r="L33" i="18"/>
  <c r="F68" i="18"/>
  <c r="L47" i="18"/>
  <c r="F60" i="17"/>
  <c r="L49" i="16"/>
  <c r="K41" i="16"/>
  <c r="L41" i="16" s="1"/>
  <c r="L22" i="16"/>
  <c r="K61" i="16"/>
  <c r="L61" i="16" s="1"/>
  <c r="K53" i="16"/>
  <c r="L53" i="16" s="1"/>
  <c r="K45" i="16"/>
  <c r="L45" i="16" s="1"/>
  <c r="L65" i="16"/>
  <c r="K37" i="16"/>
  <c r="L37" i="16" s="1"/>
  <c r="L57" i="16"/>
  <c r="F66" i="13"/>
  <c r="K55" i="13"/>
  <c r="L55" i="13" s="1"/>
  <c r="L45" i="13"/>
  <c r="L52" i="13"/>
  <c r="L59" i="13"/>
  <c r="K39" i="13"/>
  <c r="L39" i="13" s="1"/>
  <c r="L53" i="13"/>
  <c r="L60" i="13"/>
  <c r="K61" i="13"/>
  <c r="L61" i="13" s="1"/>
  <c r="K47" i="13"/>
  <c r="L47" i="13" s="1"/>
  <c r="L48" i="13"/>
  <c r="L31" i="13"/>
  <c r="L43" i="13"/>
  <c r="K49" i="13"/>
  <c r="L49" i="13" s="1"/>
  <c r="K56" i="13"/>
  <c r="L56" i="13" s="1"/>
  <c r="K63" i="13"/>
  <c r="L63" i="13" s="1"/>
  <c r="K40" i="13"/>
  <c r="L40" i="13" s="1"/>
  <c r="L41" i="13"/>
  <c r="L57" i="13"/>
  <c r="L64" i="13"/>
  <c r="K19" i="13"/>
  <c r="L19" i="13" s="1"/>
  <c r="L27" i="13"/>
  <c r="K35" i="13"/>
  <c r="L35" i="13" s="1"/>
  <c r="K44" i="13"/>
  <c r="L44" i="13" s="1"/>
  <c r="K51" i="13"/>
  <c r="L51" i="13" s="1"/>
  <c r="L65" i="13"/>
  <c r="L38" i="12"/>
  <c r="L48" i="12"/>
  <c r="F73" i="12"/>
  <c r="L25" i="12"/>
  <c r="L44" i="12"/>
  <c r="L52" i="12"/>
  <c r="K57" i="11"/>
  <c r="L57" i="11" s="1"/>
  <c r="L49" i="11"/>
  <c r="L41" i="11"/>
  <c r="K35" i="11"/>
  <c r="L35" i="11" s="1"/>
  <c r="K43" i="11"/>
  <c r="L43" i="11" s="1"/>
  <c r="K51" i="11"/>
  <c r="L51" i="11" s="1"/>
  <c r="K59" i="11"/>
  <c r="L59" i="11" s="1"/>
  <c r="L31" i="11"/>
  <c r="F60" i="11"/>
  <c r="L37" i="11"/>
  <c r="L45" i="11"/>
  <c r="K53" i="11"/>
  <c r="L53" i="11" s="1"/>
  <c r="K27" i="11"/>
  <c r="L27" i="11" s="1"/>
  <c r="K39" i="11"/>
  <c r="L39" i="11" s="1"/>
  <c r="K47" i="11"/>
  <c r="L47" i="11" s="1"/>
  <c r="K55" i="11"/>
  <c r="L55" i="11" s="1"/>
  <c r="L43" i="6"/>
  <c r="K55" i="6"/>
  <c r="L55" i="6" s="1"/>
  <c r="K63" i="6"/>
  <c r="L63" i="6" s="1"/>
  <c r="L47" i="6"/>
  <c r="L35" i="6"/>
  <c r="L39" i="6"/>
  <c r="K59" i="6"/>
  <c r="L59" i="6" s="1"/>
  <c r="F66" i="6"/>
  <c r="K23" i="6"/>
  <c r="L23" i="6" s="1"/>
  <c r="L51" i="6"/>
  <c r="K71" i="7"/>
  <c r="L71" i="7" s="1"/>
  <c r="L55" i="7"/>
  <c r="L63" i="7"/>
  <c r="K40" i="7"/>
  <c r="L40" i="7" s="1"/>
  <c r="K48" i="7"/>
  <c r="L48" i="7" s="1"/>
  <c r="K56" i="7"/>
  <c r="L56" i="7" s="1"/>
  <c r="K64" i="7"/>
  <c r="L64" i="7" s="1"/>
  <c r="K72" i="7"/>
  <c r="L72" i="7" s="1"/>
  <c r="L47" i="7"/>
  <c r="L37" i="7"/>
  <c r="F73" i="7"/>
  <c r="L43" i="7"/>
  <c r="L51" i="7"/>
  <c r="L59" i="7"/>
  <c r="L67" i="7"/>
  <c r="K25" i="7"/>
  <c r="L25" i="7" s="1"/>
  <c r="K68" i="7"/>
  <c r="L68" i="7" s="1"/>
  <c r="K44" i="7"/>
  <c r="L44" i="7" s="1"/>
  <c r="K60" i="7"/>
  <c r="L60" i="7" s="1"/>
  <c r="K52" i="7"/>
  <c r="L52" i="7" s="1"/>
  <c r="L42" i="8"/>
  <c r="K50" i="8"/>
  <c r="L50" i="8" s="1"/>
  <c r="L61" i="8"/>
  <c r="L56" i="8"/>
  <c r="L54" i="8"/>
  <c r="L46" i="8"/>
  <c r="L37" i="8"/>
  <c r="K30" i="8"/>
  <c r="L30" i="8" s="1"/>
  <c r="K66" i="8"/>
  <c r="L66" i="8" s="1"/>
  <c r="L65" i="8"/>
  <c r="L53" i="8"/>
  <c r="L41" i="8"/>
  <c r="L64" i="8"/>
  <c r="L52" i="8"/>
  <c r="L40" i="8"/>
  <c r="K58" i="8"/>
  <c r="L58" i="8" s="1"/>
  <c r="L62" i="8"/>
  <c r="L38" i="8"/>
  <c r="L60" i="8"/>
  <c r="L48" i="8"/>
  <c r="L36" i="8"/>
  <c r="L49" i="8"/>
  <c r="L57" i="8"/>
  <c r="L45" i="8"/>
  <c r="L26" i="8"/>
  <c r="L68" i="8"/>
  <c r="L44" i="8"/>
  <c r="L22" i="8"/>
  <c r="F69" i="8"/>
  <c r="L43" i="9"/>
  <c r="L52" i="9"/>
  <c r="L40" i="9"/>
  <c r="L28" i="9"/>
  <c r="L51" i="9"/>
  <c r="L39" i="9"/>
  <c r="L27" i="9"/>
  <c r="K31" i="9"/>
  <c r="L31" i="9" s="1"/>
  <c r="L48" i="9"/>
  <c r="L36" i="9"/>
  <c r="L24" i="9"/>
  <c r="L47" i="9"/>
  <c r="L35" i="9"/>
  <c r="L23" i="9"/>
  <c r="L44" i="9"/>
  <c r="L32" i="9"/>
  <c r="L20" i="9"/>
  <c r="L55" i="9"/>
  <c r="F56" i="9"/>
  <c r="K19" i="9"/>
  <c r="L19" i="9" s="1"/>
  <c r="K23" i="10"/>
  <c r="L23" i="10" s="1"/>
  <c r="K39" i="10"/>
  <c r="L39" i="10" s="1"/>
  <c r="K45" i="10"/>
  <c r="L45" i="10" s="1"/>
  <c r="K49" i="10"/>
  <c r="L49" i="10" s="1"/>
  <c r="K53" i="10"/>
  <c r="L53" i="10" s="1"/>
  <c r="K57" i="10"/>
  <c r="L57" i="10" s="1"/>
  <c r="K61" i="10"/>
  <c r="L61" i="10" s="1"/>
  <c r="K65" i="10"/>
  <c r="L65" i="10" s="1"/>
  <c r="K69" i="10"/>
  <c r="L69" i="10" s="1"/>
  <c r="K28" i="10"/>
  <c r="L28" i="10" s="1"/>
  <c r="K42" i="10"/>
  <c r="L42" i="10" s="1"/>
  <c r="K46" i="10"/>
  <c r="L46" i="10" s="1"/>
  <c r="K50" i="10"/>
  <c r="L50" i="10" s="1"/>
  <c r="K54" i="10"/>
  <c r="L54" i="10" s="1"/>
  <c r="K58" i="10"/>
  <c r="L58" i="10" s="1"/>
  <c r="K62" i="10"/>
  <c r="L62" i="10" s="1"/>
  <c r="K66" i="10"/>
  <c r="L66" i="10" s="1"/>
  <c r="K70" i="10"/>
  <c r="L70" i="10" s="1"/>
  <c r="K33" i="10"/>
  <c r="L33" i="10" s="1"/>
  <c r="K43" i="10"/>
  <c r="L43" i="10" s="1"/>
  <c r="K47" i="10"/>
  <c r="L47" i="10" s="1"/>
  <c r="K51" i="10"/>
  <c r="L51" i="10" s="1"/>
  <c r="K55" i="10"/>
  <c r="L55" i="10" s="1"/>
  <c r="K59" i="10"/>
  <c r="L59" i="10" s="1"/>
  <c r="K63" i="10"/>
  <c r="L63" i="10" s="1"/>
  <c r="K67" i="10"/>
  <c r="L67" i="10" s="1"/>
  <c r="K71" i="10"/>
  <c r="L71" i="10" s="1"/>
  <c r="K27" i="18"/>
  <c r="L27" i="18" s="1"/>
  <c r="K41" i="18"/>
  <c r="L41" i="18" s="1"/>
  <c r="K45" i="18"/>
  <c r="L45" i="18" s="1"/>
  <c r="K49" i="18"/>
  <c r="L49" i="18" s="1"/>
  <c r="K53" i="18"/>
  <c r="L53" i="18" s="1"/>
  <c r="K57" i="18"/>
  <c r="L57" i="18" s="1"/>
  <c r="K61" i="18"/>
  <c r="L61" i="18" s="1"/>
  <c r="K65" i="18"/>
  <c r="L65" i="18" s="1"/>
  <c r="K28" i="18"/>
  <c r="L28" i="18" s="1"/>
  <c r="K42" i="18"/>
  <c r="L42" i="18" s="1"/>
  <c r="K46" i="18"/>
  <c r="L46" i="18" s="1"/>
  <c r="K50" i="18"/>
  <c r="L50" i="18" s="1"/>
  <c r="K54" i="18"/>
  <c r="L54" i="18" s="1"/>
  <c r="K58" i="18"/>
  <c r="L58" i="18" s="1"/>
  <c r="K62" i="18"/>
  <c r="L62" i="18" s="1"/>
  <c r="K66" i="18"/>
  <c r="L66" i="18" s="1"/>
  <c r="L21" i="18"/>
  <c r="K21" i="17"/>
  <c r="L21" i="17" s="1"/>
  <c r="K31" i="17"/>
  <c r="L31" i="17" s="1"/>
  <c r="K37" i="17"/>
  <c r="L37" i="17" s="1"/>
  <c r="K41" i="17"/>
  <c r="L41" i="17" s="1"/>
  <c r="K45" i="17"/>
  <c r="L45" i="17" s="1"/>
  <c r="K49" i="17"/>
  <c r="L49" i="17" s="1"/>
  <c r="K53" i="17"/>
  <c r="L53" i="17" s="1"/>
  <c r="K57" i="17"/>
  <c r="L57" i="17" s="1"/>
  <c r="K24" i="17"/>
  <c r="L24" i="17" s="1"/>
  <c r="K34" i="17"/>
  <c r="L34" i="17" s="1"/>
  <c r="K38" i="17"/>
  <c r="L38" i="17" s="1"/>
  <c r="K42" i="17"/>
  <c r="L42" i="17" s="1"/>
  <c r="K46" i="17"/>
  <c r="L46" i="17" s="1"/>
  <c r="K50" i="17"/>
  <c r="L50" i="17" s="1"/>
  <c r="K54" i="17"/>
  <c r="L54" i="17" s="1"/>
  <c r="K58" i="17"/>
  <c r="L58" i="17" s="1"/>
  <c r="K27" i="17"/>
  <c r="L27" i="17" s="1"/>
  <c r="K35" i="17"/>
  <c r="L35" i="17" s="1"/>
  <c r="K39" i="17"/>
  <c r="L39" i="17" s="1"/>
  <c r="K43" i="17"/>
  <c r="L43" i="17" s="1"/>
  <c r="K47" i="17"/>
  <c r="L47" i="17" s="1"/>
  <c r="K51" i="17"/>
  <c r="L51" i="17" s="1"/>
  <c r="K55" i="17"/>
  <c r="L55" i="17" s="1"/>
  <c r="K59" i="17"/>
  <c r="L59" i="17" s="1"/>
  <c r="K26" i="16"/>
  <c r="L26" i="16" s="1"/>
  <c r="K38" i="16"/>
  <c r="L38" i="16" s="1"/>
  <c r="K42" i="16"/>
  <c r="L42" i="16" s="1"/>
  <c r="K46" i="16"/>
  <c r="L46" i="16" s="1"/>
  <c r="K50" i="16"/>
  <c r="L50" i="16" s="1"/>
  <c r="K54" i="16"/>
  <c r="L54" i="16" s="1"/>
  <c r="K58" i="16"/>
  <c r="L58" i="16" s="1"/>
  <c r="K62" i="16"/>
  <c r="L62" i="16" s="1"/>
  <c r="K66" i="16"/>
  <c r="L66" i="16" s="1"/>
  <c r="K30" i="16"/>
  <c r="L30" i="16" s="1"/>
  <c r="K39" i="16"/>
  <c r="L39" i="16" s="1"/>
  <c r="K43" i="16"/>
  <c r="L43" i="16" s="1"/>
  <c r="K47" i="16"/>
  <c r="L47" i="16" s="1"/>
  <c r="K51" i="16"/>
  <c r="L51" i="16" s="1"/>
  <c r="K55" i="16"/>
  <c r="L55" i="16" s="1"/>
  <c r="K59" i="16"/>
  <c r="L59" i="16" s="1"/>
  <c r="K63" i="16"/>
  <c r="L63" i="16" s="1"/>
  <c r="K67" i="16"/>
  <c r="L67" i="16" s="1"/>
  <c r="F68" i="16"/>
  <c r="K25" i="15"/>
  <c r="L25" i="15" s="1"/>
  <c r="K33" i="15"/>
  <c r="L33" i="15" s="1"/>
  <c r="K37" i="15"/>
  <c r="L37" i="15" s="1"/>
  <c r="K41" i="15"/>
  <c r="L41" i="15" s="1"/>
  <c r="K45" i="15"/>
  <c r="L45" i="15" s="1"/>
  <c r="K49" i="15"/>
  <c r="L49" i="15" s="1"/>
  <c r="K53" i="15"/>
  <c r="L53" i="15" s="1"/>
  <c r="K57" i="15"/>
  <c r="L57" i="15" s="1"/>
  <c r="K18" i="15"/>
  <c r="L18" i="15" s="1"/>
  <c r="K22" i="14"/>
  <c r="L22" i="14" s="1"/>
  <c r="K40" i="14"/>
  <c r="L40" i="14" s="1"/>
  <c r="K44" i="14"/>
  <c r="L44" i="14" s="1"/>
  <c r="K48" i="14"/>
  <c r="L48" i="14" s="1"/>
  <c r="K52" i="14"/>
  <c r="L52" i="14" s="1"/>
  <c r="K56" i="14"/>
  <c r="L56" i="14" s="1"/>
  <c r="K60" i="14"/>
  <c r="L60" i="14" s="1"/>
  <c r="K64" i="14"/>
  <c r="L64" i="14" s="1"/>
  <c r="K68" i="14"/>
  <c r="L68" i="14" s="1"/>
  <c r="K27" i="14"/>
  <c r="L27" i="14" s="1"/>
  <c r="K41" i="14"/>
  <c r="L41" i="14" s="1"/>
  <c r="K45" i="14"/>
  <c r="L45" i="14" s="1"/>
  <c r="K49" i="14"/>
  <c r="L49" i="14" s="1"/>
  <c r="K53" i="14"/>
  <c r="L53" i="14" s="1"/>
  <c r="K57" i="14"/>
  <c r="L57" i="14" s="1"/>
  <c r="K61" i="14"/>
  <c r="L61" i="14" s="1"/>
  <c r="K65" i="14"/>
  <c r="L65" i="14" s="1"/>
  <c r="K69" i="14"/>
  <c r="L69" i="14" s="1"/>
  <c r="K24" i="12"/>
  <c r="L24" i="12" s="1"/>
  <c r="K34" i="12"/>
  <c r="L34" i="12" s="1"/>
  <c r="K43" i="12"/>
  <c r="L43" i="12" s="1"/>
  <c r="K47" i="12"/>
  <c r="L47" i="12" s="1"/>
  <c r="K51" i="12"/>
  <c r="L51" i="12" s="1"/>
  <c r="K55" i="12"/>
  <c r="L55" i="12" s="1"/>
  <c r="K59" i="12"/>
  <c r="L59" i="12" s="1"/>
  <c r="K63" i="12"/>
  <c r="L63" i="12" s="1"/>
  <c r="K67" i="12"/>
  <c r="L67" i="12" s="1"/>
  <c r="K71" i="12"/>
  <c r="L71" i="12" s="1"/>
  <c r="L20" i="11"/>
  <c r="K24" i="11"/>
  <c r="L24" i="11" s="1"/>
  <c r="K34" i="11"/>
  <c r="L34" i="11" s="1"/>
  <c r="K38" i="11"/>
  <c r="L38" i="11" s="1"/>
  <c r="K42" i="11"/>
  <c r="L42" i="11" s="1"/>
  <c r="K46" i="11"/>
  <c r="L46" i="11" s="1"/>
  <c r="K50" i="11"/>
  <c r="L50" i="11" s="1"/>
  <c r="K54" i="11"/>
  <c r="L54" i="11" s="1"/>
  <c r="K58" i="11"/>
  <c r="L58" i="11" s="1"/>
  <c r="K21" i="9"/>
  <c r="L21" i="9" s="1"/>
  <c r="K25" i="9"/>
  <c r="L25" i="9" s="1"/>
  <c r="K29" i="9"/>
  <c r="L29" i="9" s="1"/>
  <c r="K33" i="9"/>
  <c r="L33" i="9" s="1"/>
  <c r="K37" i="9"/>
  <c r="L37" i="9" s="1"/>
  <c r="K41" i="9"/>
  <c r="L41" i="9" s="1"/>
  <c r="K45" i="9"/>
  <c r="L45" i="9" s="1"/>
  <c r="K49" i="9"/>
  <c r="L49" i="9" s="1"/>
  <c r="K53" i="9"/>
  <c r="L53" i="9" s="1"/>
  <c r="K22" i="9"/>
  <c r="L22" i="9" s="1"/>
  <c r="K26" i="9"/>
  <c r="L26" i="9" s="1"/>
  <c r="K30" i="9"/>
  <c r="L30" i="9" s="1"/>
  <c r="K34" i="9"/>
  <c r="L34" i="9" s="1"/>
  <c r="K38" i="9"/>
  <c r="L38" i="9" s="1"/>
  <c r="K42" i="9"/>
  <c r="L42" i="9" s="1"/>
  <c r="K46" i="9"/>
  <c r="L46" i="9" s="1"/>
  <c r="K50" i="9"/>
  <c r="L50" i="9" s="1"/>
  <c r="K54" i="9"/>
  <c r="L54" i="9" s="1"/>
  <c r="K21" i="8"/>
  <c r="L21" i="8" s="1"/>
  <c r="K33" i="8"/>
  <c r="L33" i="8" s="1"/>
  <c r="K39" i="8"/>
  <c r="L39" i="8" s="1"/>
  <c r="K43" i="8"/>
  <c r="L43" i="8" s="1"/>
  <c r="K47" i="8"/>
  <c r="L47" i="8" s="1"/>
  <c r="K51" i="8"/>
  <c r="L51" i="8" s="1"/>
  <c r="K55" i="8"/>
  <c r="L55" i="8" s="1"/>
  <c r="K59" i="8"/>
  <c r="L59" i="8" s="1"/>
  <c r="K63" i="8"/>
  <c r="L63" i="8" s="1"/>
  <c r="K67" i="8"/>
  <c r="L67" i="8" s="1"/>
  <c r="K33" i="7"/>
  <c r="L33" i="7" s="1"/>
  <c r="K42" i="7"/>
  <c r="L42" i="7" s="1"/>
  <c r="K46" i="7"/>
  <c r="L46" i="7" s="1"/>
  <c r="K50" i="7"/>
  <c r="L50" i="7" s="1"/>
  <c r="K54" i="7"/>
  <c r="L54" i="7" s="1"/>
  <c r="K58" i="7"/>
  <c r="L58" i="7" s="1"/>
  <c r="K62" i="7"/>
  <c r="L62" i="7" s="1"/>
  <c r="K66" i="7"/>
  <c r="L66" i="7" s="1"/>
  <c r="K70" i="7"/>
  <c r="L70" i="7" s="1"/>
  <c r="L21" i="7"/>
  <c r="K26" i="6"/>
  <c r="L26" i="6" s="1"/>
  <c r="K36" i="6"/>
  <c r="L36" i="6" s="1"/>
  <c r="K40" i="6"/>
  <c r="L40" i="6" s="1"/>
  <c r="K44" i="6"/>
  <c r="L44" i="6" s="1"/>
  <c r="K48" i="6"/>
  <c r="L48" i="6" s="1"/>
  <c r="K52" i="6"/>
  <c r="L52" i="6" s="1"/>
  <c r="K56" i="6"/>
  <c r="L56" i="6" s="1"/>
  <c r="K60" i="6"/>
  <c r="L60" i="6" s="1"/>
  <c r="K64" i="6"/>
  <c r="L64" i="6" s="1"/>
  <c r="K29" i="6"/>
  <c r="L29" i="6" s="1"/>
  <c r="K37" i="6"/>
  <c r="L37" i="6" s="1"/>
  <c r="K41" i="6"/>
  <c r="L41" i="6" s="1"/>
  <c r="K45" i="6"/>
  <c r="L45" i="6" s="1"/>
  <c r="K49" i="6"/>
  <c r="L49" i="6" s="1"/>
  <c r="K53" i="6"/>
  <c r="L53" i="6" s="1"/>
  <c r="K57" i="6"/>
  <c r="L57" i="6" s="1"/>
  <c r="K61" i="6"/>
  <c r="L61" i="6" s="1"/>
  <c r="K65" i="6"/>
  <c r="L65" i="6" s="1"/>
  <c r="K21" i="5"/>
  <c r="L21" i="5" s="1"/>
  <c r="K39" i="5"/>
  <c r="L39" i="5" s="1"/>
  <c r="K43" i="5"/>
  <c r="L43" i="5" s="1"/>
  <c r="K47" i="5"/>
  <c r="L47" i="5" s="1"/>
  <c r="K51" i="5"/>
  <c r="L51" i="5" s="1"/>
  <c r="K55" i="5"/>
  <c r="L55" i="5" s="1"/>
  <c r="K59" i="5"/>
  <c r="L59" i="5" s="1"/>
  <c r="K63" i="5"/>
  <c r="L63" i="5" s="1"/>
  <c r="K26" i="5"/>
  <c r="L26" i="5" s="1"/>
  <c r="K40" i="5"/>
  <c r="L40" i="5" s="1"/>
  <c r="K44" i="5"/>
  <c r="L44" i="5" s="1"/>
  <c r="K48" i="5"/>
  <c r="L48" i="5" s="1"/>
  <c r="K52" i="5"/>
  <c r="L52" i="5" s="1"/>
  <c r="K56" i="5"/>
  <c r="L56" i="5" s="1"/>
  <c r="K60" i="5"/>
  <c r="L60" i="5" s="1"/>
  <c r="K64" i="5"/>
  <c r="L64" i="5" s="1"/>
  <c r="K35" i="4"/>
  <c r="L35" i="4" s="1"/>
  <c r="K41" i="4"/>
  <c r="L41" i="4" s="1"/>
  <c r="K45" i="4"/>
  <c r="L45" i="4" s="1"/>
  <c r="K49" i="4"/>
  <c r="L49" i="4" s="1"/>
  <c r="K53" i="4"/>
  <c r="L53" i="4" s="1"/>
  <c r="K57" i="4"/>
  <c r="L57" i="4" s="1"/>
  <c r="K61" i="4"/>
  <c r="L61" i="4" s="1"/>
  <c r="K65" i="4"/>
  <c r="L65" i="4" s="1"/>
  <c r="K69" i="4"/>
  <c r="L69" i="4" s="1"/>
  <c r="F70" i="4"/>
  <c r="K29" i="3"/>
  <c r="L29" i="3" s="1"/>
  <c r="K38" i="3"/>
  <c r="L38" i="3" s="1"/>
  <c r="K42" i="3"/>
  <c r="L42" i="3" s="1"/>
  <c r="K46" i="3"/>
  <c r="L46" i="3" s="1"/>
  <c r="K50" i="3"/>
  <c r="L50" i="3" s="1"/>
  <c r="K54" i="3"/>
  <c r="L54" i="3" s="1"/>
  <c r="K58" i="3"/>
  <c r="L58" i="3" s="1"/>
  <c r="K62" i="3"/>
  <c r="L62" i="3" s="1"/>
  <c r="K66" i="3"/>
  <c r="L66" i="3" s="1"/>
  <c r="K70" i="3"/>
  <c r="L70" i="3" s="1"/>
  <c r="K30" i="3"/>
  <c r="L30" i="3" s="1"/>
  <c r="K39" i="3"/>
  <c r="L39" i="3" s="1"/>
  <c r="K43" i="3"/>
  <c r="L43" i="3" s="1"/>
  <c r="K47" i="3"/>
  <c r="L47" i="3" s="1"/>
  <c r="K51" i="3"/>
  <c r="L51" i="3" s="1"/>
  <c r="K55" i="3"/>
  <c r="L55" i="3" s="1"/>
  <c r="K59" i="3"/>
  <c r="L59" i="3" s="1"/>
  <c r="K63" i="3"/>
  <c r="L63" i="3" s="1"/>
  <c r="K67" i="3"/>
  <c r="L67" i="3" s="1"/>
  <c r="K71" i="3"/>
  <c r="L71" i="3" s="1"/>
  <c r="K21" i="3"/>
  <c r="L21" i="3" s="1"/>
  <c r="K34" i="3"/>
  <c r="L34" i="3" s="1"/>
  <c r="K40" i="3"/>
  <c r="L40" i="3" s="1"/>
  <c r="K44" i="3"/>
  <c r="L44" i="3" s="1"/>
  <c r="K48" i="3"/>
  <c r="L48" i="3" s="1"/>
  <c r="K52" i="3"/>
  <c r="L52" i="3" s="1"/>
  <c r="K56" i="3"/>
  <c r="L56" i="3" s="1"/>
  <c r="K60" i="3"/>
  <c r="L60" i="3" s="1"/>
  <c r="K64" i="3"/>
  <c r="L64" i="3" s="1"/>
  <c r="K68" i="3"/>
  <c r="L68" i="3" s="1"/>
  <c r="K72" i="3"/>
  <c r="L72" i="3" s="1"/>
  <c r="K21" i="2"/>
  <c r="L21" i="2" s="1"/>
  <c r="K33" i="2"/>
  <c r="L33" i="2" s="1"/>
  <c r="K43" i="2"/>
  <c r="L43" i="2" s="1"/>
  <c r="K47" i="2"/>
  <c r="L47" i="2" s="1"/>
  <c r="K51" i="2"/>
  <c r="L51" i="2" s="1"/>
  <c r="K55" i="2"/>
  <c r="L55" i="2" s="1"/>
  <c r="K59" i="2"/>
  <c r="L59" i="2" s="1"/>
  <c r="K63" i="2"/>
  <c r="L63" i="2" s="1"/>
  <c r="K67" i="2"/>
  <c r="L67" i="2" s="1"/>
  <c r="K27" i="1"/>
  <c r="L27" i="1" s="1"/>
  <c r="K41" i="1"/>
  <c r="L41" i="1" s="1"/>
  <c r="K45" i="1"/>
  <c r="L45" i="1" s="1"/>
  <c r="K49" i="1"/>
  <c r="L49" i="1" s="1"/>
  <c r="K53" i="1"/>
  <c r="L53" i="1" s="1"/>
  <c r="K57" i="1"/>
  <c r="L57" i="1" s="1"/>
  <c r="K61" i="1"/>
  <c r="L61" i="1" s="1"/>
  <c r="K65" i="1"/>
  <c r="L65" i="1" s="1"/>
  <c r="K69" i="1"/>
  <c r="L69" i="1" s="1"/>
  <c r="K32" i="1"/>
  <c r="L32" i="1" s="1"/>
  <c r="K42" i="1"/>
  <c r="L42" i="1" s="1"/>
  <c r="K46" i="1"/>
  <c r="L46" i="1" s="1"/>
  <c r="K50" i="1"/>
  <c r="L50" i="1" s="1"/>
  <c r="K54" i="1"/>
  <c r="L54" i="1" s="1"/>
  <c r="K58" i="1"/>
  <c r="L58" i="1" s="1"/>
  <c r="K62" i="1"/>
  <c r="L62" i="1" s="1"/>
  <c r="K66" i="1"/>
  <c r="L66" i="1" s="1"/>
  <c r="K70" i="1"/>
  <c r="L70" i="1" s="1"/>
  <c r="K21" i="1"/>
  <c r="L21" i="1" s="1"/>
  <c r="K33" i="1"/>
  <c r="L33" i="1" s="1"/>
  <c r="K43" i="1"/>
  <c r="L43" i="1" s="1"/>
  <c r="K47" i="1"/>
  <c r="L47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L71" i="1" s="1"/>
  <c r="K26" i="1"/>
  <c r="L26" i="1" s="1"/>
  <c r="K38" i="1"/>
  <c r="L38" i="1" s="1"/>
  <c r="K44" i="1"/>
  <c r="L44" i="1" s="1"/>
  <c r="K48" i="1"/>
  <c r="L48" i="1" s="1"/>
  <c r="K52" i="1"/>
  <c r="L52" i="1" s="1"/>
  <c r="K56" i="1"/>
  <c r="L56" i="1" s="1"/>
  <c r="K60" i="1"/>
  <c r="L60" i="1" s="1"/>
  <c r="K64" i="1"/>
  <c r="L64" i="1" s="1"/>
  <c r="K68" i="1"/>
  <c r="L68" i="1" s="1"/>
  <c r="F70" i="2" l="1"/>
  <c r="B18" i="2" s="1"/>
  <c r="F67" i="13"/>
  <c r="B16" i="13" s="1"/>
  <c r="F73" i="10"/>
  <c r="B20" i="10" s="1"/>
  <c r="F69" i="18"/>
  <c r="B18" i="18" s="1"/>
  <c r="F61" i="17"/>
  <c r="B18" i="17" s="1"/>
  <c r="F69" i="16"/>
  <c r="B18" i="16" s="1"/>
  <c r="F61" i="15"/>
  <c r="B15" i="15" s="1"/>
  <c r="F72" i="14"/>
  <c r="B18" i="14" s="1"/>
  <c r="F74" i="12"/>
  <c r="B21" i="12" s="1"/>
  <c r="F61" i="11"/>
  <c r="B17" i="11" s="1"/>
  <c r="F57" i="9"/>
  <c r="B17" i="9" s="1"/>
  <c r="F70" i="8"/>
  <c r="B18" i="8" s="1"/>
  <c r="F74" i="7"/>
  <c r="B18" i="7" s="1"/>
  <c r="F67" i="6"/>
  <c r="B20" i="6" s="1"/>
  <c r="F67" i="5"/>
  <c r="B18" i="5" s="1"/>
  <c r="F71" i="4"/>
  <c r="B17" i="4" s="1"/>
  <c r="F74" i="3"/>
  <c r="B18" i="3" s="1"/>
  <c r="F73" i="1"/>
  <c r="B18" i="1" s="1"/>
</calcChain>
</file>

<file path=xl/sharedStrings.xml><?xml version="1.0" encoding="utf-8"?>
<sst xmlns="http://schemas.openxmlformats.org/spreadsheetml/2006/main" count="4076" uniqueCount="349">
  <si>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</si>
  <si>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</si>
  <si>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</si>
  <si>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</si>
  <si>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</si>
  <si>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</si>
  <si>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</si>
  <si>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</si>
  <si>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</si>
  <si>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</si>
  <si>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</si>
  <si>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</si>
  <si>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</si>
  <si>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</si>
  <si>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</si>
  <si>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</si>
  <si>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</si>
  <si>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</si>
  <si>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</si>
  <si>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</si>
  <si>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</si>
  <si>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</si>
  <si>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</si>
  <si>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</si>
  <si>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</si>
  <si>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</si>
  <si>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</si>
  <si>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</si>
  <si>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</si>
  <si>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</si>
  <si>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</si>
  <si>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</si>
  <si>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</si>
  <si>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</si>
  <si>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</si>
  <si>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</si>
  <si>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</si>
  <si>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</si>
  <si>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</si>
  <si>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</si>
  <si>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64</t>
  </si>
  <si>
    <t>POP-TAL</t>
  </si>
  <si>
    <t>Poprawianie talerzy - w poprawkach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</si>
  <si>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</si>
  <si>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</si>
  <si>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</si>
  <si>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</si>
  <si>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</si>
  <si>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</si>
  <si>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</si>
  <si>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</si>
  <si>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</si>
  <si>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</si>
  <si>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</si>
  <si>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</si>
  <si>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</si>
  <si>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</si>
  <si>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</si>
  <si>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</si>
  <si>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</si>
  <si>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</si>
  <si>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</si>
  <si>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</si>
  <si>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</si>
  <si>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</si>
  <si>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</si>
  <si>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</si>
  <si>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</si>
  <si>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</si>
  <si>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</si>
  <si>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</si>
  <si>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</si>
  <si>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</si>
  <si>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143</t>
  </si>
  <si>
    <t>GRODZ-SG</t>
  </si>
  <si>
    <t>Grodzenie upraw przed zwierzyną siatką w warunkach górskich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</si>
  <si>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</si>
  <si>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</si>
  <si>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</si>
  <si>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</si>
  <si>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</si>
  <si>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</si>
  <si>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</si>
  <si>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</si>
  <si>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</si>
  <si>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</si>
  <si>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</si>
  <si>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</si>
  <si>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</si>
  <si>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</si>
  <si>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</si>
  <si>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</si>
  <si>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</si>
  <si>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</si>
  <si>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155</t>
  </si>
  <si>
    <t>PUŁ-RYJ</t>
  </si>
  <si>
    <t>Wykładanie pułapek na ryjkowce - dołki chwytne, wałki itp.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</si>
  <si>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</si>
  <si>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</si>
  <si>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</si>
  <si>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</si>
  <si>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</si>
  <si>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</si>
  <si>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</si>
  <si>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</si>
  <si>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</si>
  <si>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</si>
  <si>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</si>
  <si>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</si>
  <si>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</si>
  <si>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</si>
  <si>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</si>
  <si>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</si>
  <si>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</si>
  <si>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</si>
  <si>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</si>
  <si>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</si>
  <si>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</si>
  <si>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</si>
  <si>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</si>
  <si>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</si>
  <si>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</si>
  <si>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</si>
  <si>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</si>
  <si>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</si>
  <si>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</si>
  <si>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</si>
  <si>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</si>
  <si>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58-400 Kamienna Góra; Bohaterów Getta;33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</si>
  <si>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</si>
  <si>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</si>
  <si>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</si>
  <si>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</si>
  <si>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</si>
  <si>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</si>
  <si>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</si>
  <si>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</si>
  <si>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</si>
  <si>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</si>
  <si>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</si>
  <si>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</si>
  <si>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</si>
  <si>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</si>
  <si>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</si>
  <si>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</si>
  <si>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106</t>
  </si>
  <si>
    <t>POP-BRYŁ</t>
  </si>
  <si>
    <t>Sadzenie sadzonek z zakrytym systemem korzeniowym w poprawkach i uzupełnieniach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</si>
  <si>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</si>
  <si>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</si>
  <si>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</si>
  <si>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</si>
  <si>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</si>
  <si>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</si>
  <si>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138</t>
  </si>
  <si>
    <t>ZAB-OSŁON</t>
  </si>
  <si>
    <t>Zabezpieczanie drzewek przed spałowaniem osłonkami</t>
  </si>
  <si>
    <t>140</t>
  </si>
  <si>
    <t>ZAB-UPAL</t>
  </si>
  <si>
    <t>Zabezpieczenie drzewek przed zwierzyną palikami</t>
  </si>
  <si>
    <t>167</t>
  </si>
  <si>
    <t>ZAW-BUD</t>
  </si>
  <si>
    <t>Wywieszanie nowych budek lęgowych i schronów dla nietoperzy</t>
  </si>
  <si>
    <t xml:space="preserve"> 48</t>
  </si>
  <si>
    <t>OPR-PSPAL</t>
  </si>
  <si>
    <t>Opryski środkami ochrony roślin opryskiwaczem plecakowym z napędem spalinowym</t>
  </si>
  <si>
    <t>613</t>
  </si>
  <si>
    <t>ŁR-PORZ</t>
  </si>
  <si>
    <t>Oczyszczanie gruntów przezn. do uprawy ze zbędnych zakrzewień i zadrzewień poprzez wycinanie i wynoszenie wyciętego materiału - dla 100% pokrycia powierzchni</t>
  </si>
  <si>
    <t>627</t>
  </si>
  <si>
    <t>ŁR-KOSZR</t>
  </si>
  <si>
    <t>Koszenie trawy</t>
  </si>
  <si>
    <t>641</t>
  </si>
  <si>
    <t>GODZ ŁMH8</t>
  </si>
  <si>
    <t>Prace godz. wyk. ciągnikiem w gosp. łąkowo-rolnej</t>
  </si>
  <si>
    <t>Cięcia zupełne - rębne (rębnie I)</t>
  </si>
  <si>
    <t xml:space="preserve"> 84</t>
  </si>
  <si>
    <t>WYK-FREZ2</t>
  </si>
  <si>
    <t>Przygotowanie gleby pługiem aktywnym bez pogłębienia</t>
  </si>
  <si>
    <t>KMTR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</si>
  <si>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</si>
  <si>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</si>
  <si>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</si>
  <si>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</si>
  <si>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</si>
  <si>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</si>
  <si>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</si>
  <si>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</si>
  <si>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</si>
  <si>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</si>
  <si>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</si>
  <si>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</si>
  <si>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209</t>
  </si>
  <si>
    <t>UKŁ-SUB</t>
  </si>
  <si>
    <t>Układanie warstwy substratu o grubości 15 cm</t>
  </si>
  <si>
    <t>AR</t>
  </si>
  <si>
    <t>210</t>
  </si>
  <si>
    <t>OSŁ-ATM</t>
  </si>
  <si>
    <t>Osłona szkółki przed ujemnymi wpływami atmosferycznymi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</si>
  <si>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</si>
  <si>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</si>
  <si>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</si>
  <si>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</si>
  <si>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</si>
  <si>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</si>
  <si>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247</t>
  </si>
  <si>
    <t>PIEL-P</t>
  </si>
  <si>
    <t>Pielenie - siewy pełne</t>
  </si>
  <si>
    <t>248</t>
  </si>
  <si>
    <t>PIEL-P1</t>
  </si>
  <si>
    <t>Pielenie - siewy pełne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</si>
  <si>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</si>
  <si>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</si>
  <si>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</si>
  <si>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</si>
  <si>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</si>
  <si>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</si>
  <si>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</si>
  <si>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</si>
  <si>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</si>
  <si>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</si>
  <si>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</si>
  <si>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</si>
  <si>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</si>
  <si>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</si>
  <si>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</si>
  <si>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262</t>
  </si>
  <si>
    <t>SZK-NAPEŁ</t>
  </si>
  <si>
    <t>Szkółkowanie 1-2 latek do doniczek, kaset itp. wraz z napełnieniem doniczek substratem</t>
  </si>
  <si>
    <t>272</t>
  </si>
  <si>
    <t>SPUL-R</t>
  </si>
  <si>
    <t>Spulchnianie gleby na międzyrzędach - dla DB i BK również w okresie wschodów</t>
  </si>
  <si>
    <t>275</t>
  </si>
  <si>
    <t>NAP-DONSU</t>
  </si>
  <si>
    <t>Napełnienie doniczek, woreczków foliowych itp. substratem oraz ubicie</t>
  </si>
  <si>
    <t>281</t>
  </si>
  <si>
    <t>SZK-IC5</t>
  </si>
  <si>
    <t>Mechaniczne szkółkowanie siewek iglastych sadzarką pięciorzędową</t>
  </si>
  <si>
    <t>306</t>
  </si>
  <si>
    <t>WYJ 1R</t>
  </si>
  <si>
    <t>Wyjęcie 1-latek</t>
  </si>
  <si>
    <t>307</t>
  </si>
  <si>
    <t>WYJ 2-3L</t>
  </si>
  <si>
    <t>Wyjęcie 2-3 latek</t>
  </si>
  <si>
    <t>310</t>
  </si>
  <si>
    <t>ROZŁ-SUB</t>
  </si>
  <si>
    <t>Przygotowanie substratu do ponownego obsiewu</t>
  </si>
  <si>
    <t>311</t>
  </si>
  <si>
    <t>PIEL-KON1</t>
  </si>
  <si>
    <t>Pielenie chwastów w kontenerach o zagęszczeniu cel do 400 szt./m2</t>
  </si>
  <si>
    <t>M2</t>
  </si>
  <si>
    <t>313</t>
  </si>
  <si>
    <t>SIEW-R</t>
  </si>
  <si>
    <t>Siew nasion</t>
  </si>
  <si>
    <t>314</t>
  </si>
  <si>
    <t>PRZYG-SUB</t>
  </si>
  <si>
    <t>Przygotowanie substratu</t>
  </si>
  <si>
    <t>315</t>
  </si>
  <si>
    <t>ZAŁ-SUB</t>
  </si>
  <si>
    <t>Załadunek lub rozładunek trocin lub substratu</t>
  </si>
  <si>
    <t>327</t>
  </si>
  <si>
    <t>WYW-GRZ</t>
  </si>
  <si>
    <t>Formowanie grzędy siewnej</t>
  </si>
  <si>
    <t>328</t>
  </si>
  <si>
    <t>PIEL-NAM</t>
  </si>
  <si>
    <t>Pielenie z wyniesieniem chwastów</t>
  </si>
  <si>
    <t>332</t>
  </si>
  <si>
    <t>SZK-KONTR</t>
  </si>
  <si>
    <t>Ręczne szkółkowanie sadzonek do kontenerów o zagęszczeniu cel do 400 szt./m2</t>
  </si>
  <si>
    <t>360</t>
  </si>
  <si>
    <t>ZB-NASDB</t>
  </si>
  <si>
    <t>Zbiór nasion dęba</t>
  </si>
  <si>
    <t>KG</t>
  </si>
  <si>
    <t>361</t>
  </si>
  <si>
    <t>ZB-NASBK</t>
  </si>
  <si>
    <t>Zbiór nasion buka</t>
  </si>
  <si>
    <t>363</t>
  </si>
  <si>
    <t>ZB-NASLP</t>
  </si>
  <si>
    <t>Zbiór nasion lipy</t>
  </si>
  <si>
    <t>364</t>
  </si>
  <si>
    <t>ZB-NASGB</t>
  </si>
  <si>
    <t>Zbiór nasion graba</t>
  </si>
  <si>
    <t>366</t>
  </si>
  <si>
    <t>ZB-NAS OL</t>
  </si>
  <si>
    <t>Zbiór nasion olszy</t>
  </si>
  <si>
    <t>369</t>
  </si>
  <si>
    <t>ZB-NASP</t>
  </si>
  <si>
    <t>Zbiór nasion pozostałych gatunków</t>
  </si>
  <si>
    <t xml:space="preserve"> 80</t>
  </si>
  <si>
    <t>WYK-FRECZ</t>
  </si>
  <si>
    <t>Przygotowanie gleby frezem w pasy</t>
  </si>
  <si>
    <t>373</t>
  </si>
  <si>
    <t>GODZ RU8</t>
  </si>
  <si>
    <t>Prace godzinowe ręczne z urządzeniem</t>
  </si>
  <si>
    <t xml:space="preserve"> 21</t>
  </si>
  <si>
    <t>WPOD-G</t>
  </si>
  <si>
    <t>Wycinanie podszytów i podrostów (teren o nachyleniu powyżej 23% )</t>
  </si>
  <si>
    <t>Nadleśnictwo Kamienna Góra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</si>
  <si>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</si>
  <si>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</si>
  <si>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</si>
  <si>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</si>
  <si>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</si>
  <si>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</si>
  <si>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</si>
  <si>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</si>
  <si>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</si>
  <si>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</si>
  <si>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</si>
  <si>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</si>
  <si>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</si>
  <si>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</si>
  <si>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</si>
  <si>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6/2025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</si>
  <si>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7/2025</t>
    </r>
    <r>
      <rPr>
        <sz val="8"/>
        <color rgb="FF333333"/>
        <rFont val="Arial"/>
        <family val="2"/>
        <charset val="238"/>
      </rPr>
      <t xml:space="preserve"> 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</si>
  <si>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</si>
  <si>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</si>
  <si>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</si>
  <si>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8/2025</t>
    </r>
    <r>
      <rPr>
        <sz val="8"/>
        <color rgb="FF333333"/>
        <rFont val="Arial"/>
        <family val="2"/>
        <charset val="238"/>
      </rPr>
      <t xml:space="preserve"> 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</si>
  <si>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</si>
  <si>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</si>
  <si>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 xml:space="preserve">9/2025 </t>
    </r>
    <r>
      <rPr>
        <sz val="8"/>
        <color rgb="FF333333"/>
        <rFont val="Arial"/>
        <family val="2"/>
        <charset val="238"/>
      </rPr>
      <t>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</si>
  <si>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</si>
  <si>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10/2025</t>
    </r>
    <r>
      <rPr>
        <sz val="8"/>
        <color rgb="FF333333"/>
        <rFont val="Arial"/>
        <family val="2"/>
        <charset val="238"/>
      </rPr>
      <t xml:space="preserve"> tego zamówienia:</t>
    </r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</si>
  <si>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</si>
  <si>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1/2025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</si>
  <si>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2/2025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</si>
  <si>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3/2025</t>
    </r>
    <r>
      <rPr>
        <sz val="8"/>
        <color rgb="FF333333"/>
        <rFont val="Arial"/>
        <family val="2"/>
        <charset val="238"/>
      </rPr>
      <t xml:space="preserve"> tego zamówienia:</t>
    </r>
  </si>
  <si>
    <r>
      <t>Odpowiadając na ogłoszenie o przetargu nieograniczonym na „Wykonywanie usług z zakresu gospodarki leśnej na terenie Nadleśnictwa Kamienna Góra w roku 2025''  składamy niniejszym ofertę na pakiet</t>
    </r>
    <r>
      <rPr>
        <b/>
        <sz val="8"/>
        <color rgb="FF333333"/>
        <rFont val="Arial"/>
        <family val="2"/>
        <charset val="238"/>
      </rPr>
      <t xml:space="preserve"> 4/2025 </t>
    </r>
    <r>
      <rPr>
        <sz val="8"/>
        <color rgb="FF333333"/>
        <rFont val="Arial"/>
        <family val="2"/>
        <charset val="238"/>
      </rPr>
      <t>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</si>
  <si>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</si>
  <si>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</si>
  <si>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 xml:space="preserve">5/2025 </t>
    </r>
    <r>
      <rPr>
        <sz val="8"/>
        <color rgb="FF333333"/>
        <rFont val="Arial"/>
        <family val="2"/>
        <charset val="238"/>
      </rPr>
      <t>tego zamówienia:</t>
    </r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</si>
  <si>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</si>
  <si>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</si>
  <si>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9.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</si>
  <si>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</si>
  <si>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11/2025</t>
    </r>
    <r>
      <rPr>
        <sz val="8"/>
        <color rgb="FF333333"/>
        <rFont val="Arial"/>
        <family val="2"/>
        <charset val="238"/>
      </rPr>
      <t xml:space="preserve"> 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</si>
  <si>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</si>
  <si>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12/2025</t>
    </r>
    <r>
      <rPr>
        <sz val="8"/>
        <color rgb="FF333333"/>
        <rFont val="Arial"/>
        <family val="2"/>
        <charset val="238"/>
      </rPr>
      <t xml:space="preserve"> tego zamówienia:</t>
    </r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</si>
  <si>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</si>
  <si>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 xml:space="preserve">18/2025 </t>
    </r>
    <r>
      <rPr>
        <sz val="8"/>
        <color rgb="FF333333"/>
        <rFont val="Arial"/>
        <family val="2"/>
        <charset val="238"/>
      </rPr>
      <t>tego zamówienia:</t>
    </r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</si>
  <si>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17/2025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</si>
  <si>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>16/2025</t>
    </r>
    <r>
      <rPr>
        <sz val="8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</si>
  <si>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2025''  składamy niniejszym ofertę na pakiet </t>
    </r>
    <r>
      <rPr>
        <b/>
        <sz val="8"/>
        <color rgb="FF333333"/>
        <rFont val="Arial"/>
        <family val="2"/>
        <charset val="238"/>
      </rPr>
      <t xml:space="preserve">15/2025 </t>
    </r>
    <r>
      <rPr>
        <sz val="8"/>
        <color rgb="FF333333"/>
        <rFont val="Arial"/>
        <family val="2"/>
        <charset val="238"/>
      </rPr>
      <t>tego zamówienia:</t>
    </r>
  </si>
  <si>
    <r>
      <t>Odpowiadając na ogłoszenie o przetargu nieograniczonym na „Wykonywanie usług z zakresu gospodarki leśnej na terenie Nadleśnictwa Kamienna Góra w roku 2025''  składamy niniejszym ofertę na pakiet</t>
    </r>
    <r>
      <rPr>
        <b/>
        <sz val="8"/>
        <color rgb="FF333333"/>
        <rFont val="Arial"/>
        <family val="2"/>
        <charset val="238"/>
      </rPr>
      <t xml:space="preserve"> 14/2025</t>
    </r>
    <r>
      <rPr>
        <sz val="8"/>
        <color rgb="FF333333"/>
        <rFont val="Arial"/>
        <family val="2"/>
        <charset val="238"/>
      </rPr>
      <t xml:space="preserve"> 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</si>
  <si>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</si>
  <si>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r>
      <t>Odpowiadając na ogłoszenie o przetargu nieograniczonym na „Wykonywanie usług z zakresu gospodarki leśnej na terenie Nadleśnictwa Kamienna Góra w roku 2025''  składamy niniejszym ofertę na pakiet</t>
    </r>
    <r>
      <rPr>
        <b/>
        <sz val="8"/>
        <color rgb="FF333333"/>
        <rFont val="Arial"/>
        <family val="2"/>
        <charset val="238"/>
      </rPr>
      <t xml:space="preserve"> 13/2025</t>
    </r>
    <r>
      <rPr>
        <sz val="8"/>
        <color rgb="FF333333"/>
        <rFont val="Arial"/>
        <family val="2"/>
        <charset val="238"/>
      </rPr>
      <t xml:space="preserve"> tego zamówienia:</t>
    </r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</si>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</sst>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8" x14ac:knownFonts="1">
    <font>
      <sz val="10"/>
      <color rgb="FF000000"/>
      <name val="Arial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i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7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39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>
      <alignment vertical="center" wrapText="1"/>
    </xf>
    <xf numFmtId="49" fontId="1" fillId="2" borderId="0" xfId="0" applyNumberFormat="1" applyFont="1" applyFill="1" applyAlignment="1" applyProtection="1">
      <alignment vertical="center" wrapText="1"/>
      <protection locked="0"/>
    </xf>
    <xf numFmtId="49" fontId="1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horizontal="left"/>
    </xf>
    <xf numFmtId="49" fontId="5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39" fontId="6" fillId="2" borderId="1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 applyProtection="1">
      <alignment horizontal="right" vertical="center"/>
      <protection locked="0"/>
    </xf>
    <xf numFmtId="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 wrapText="1"/>
    </xf>
    <xf numFmtId="4" fontId="6" fillId="2" borderId="5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right" vertical="center"/>
    </xf>
    <xf numFmtId="4" fontId="6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49" fontId="5" fillId="3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4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right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9" fontId="1" fillId="2" borderId="6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49" fontId="3" fillId="2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1" fillId="2" borderId="7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right" vertical="center" wrapText="1"/>
    </xf>
    <xf numFmtId="49" fontId="1" fillId="2" borderId="0" xfId="0" applyNumberFormat="1" applyFont="1" applyFill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2B1C5-7ACF-4ADB-91A9-93DD7BCF6987}">
  <dimension ref="B1:O87"/>
  <sheetViews>
    <sheetView workbookViewId="0">
      <selection activeCell="B17" sqref="B17:M17"/>
    </sheetView>
  </sheetViews>
  <sheetFormatPr defaultRowHeight="11.25" x14ac:dyDescent="0.2"/>
  <cols>
    <col min="1" max="1" width="0.140625" style="3" customWidth="1"/>
    <col min="2" max="2" width="4.140625" style="3" customWidth="1"/>
    <col min="3" max="3" width="6.28515625" style="3" customWidth="1"/>
    <col min="4" max="4" width="8.42578125" style="3" customWidth="1"/>
    <col min="5" max="5" width="22.5703125" style="3" customWidth="1"/>
    <col min="6" max="6" width="5.42578125" style="3" customWidth="1"/>
    <col min="7" max="7" width="7.140625" style="3" customWidth="1"/>
    <col min="8" max="8" width="7.42578125" style="3" customWidth="1"/>
    <col min="9" max="9" width="8.42578125" style="3" customWidth="1"/>
    <col min="10" max="10" width="6.85546875" style="3" customWidth="1"/>
    <col min="11" max="11" width="9.5703125" style="3" customWidth="1"/>
    <col min="12" max="12" width="9" style="3" customWidth="1"/>
    <col min="13" max="13" width="3.5703125" style="3" customWidth="1"/>
    <col min="14" max="14" width="0.7109375" style="3" customWidth="1"/>
    <col min="15" max="15" width="0.5703125" style="3" customWidth="1"/>
    <col min="16" max="16" width="0.140625" style="3" customWidth="1"/>
    <col min="17" max="16384" width="9.140625" style="3"/>
  </cols>
  <sheetData>
    <row r="1" spans="2:15" s="1" customFormat="1" ht="17.100000000000001" customHeight="1" x14ac:dyDescent="0.2">
      <c r="I1" s="62" t="s">
        <v>122</v>
      </c>
      <c r="J1" s="62"/>
      <c r="K1" s="62"/>
      <c r="L1" s="62"/>
      <c r="M1" s="62"/>
      <c r="N1" s="33"/>
      <c r="O1" s="33"/>
    </row>
    <row r="2" spans="2:15" s="1" customFormat="1" ht="2.65" customHeight="1" x14ac:dyDescent="0.2">
      <c r="B2" s="35"/>
      <c r="C2" s="35"/>
      <c r="D2" s="35"/>
    </row>
    <row r="3" spans="2:15" s="1" customFormat="1" ht="17.25" customHeight="1" x14ac:dyDescent="0.2">
      <c r="B3" s="36"/>
      <c r="C3" s="36"/>
      <c r="D3" s="36"/>
      <c r="E3" s="36"/>
    </row>
    <row r="4" spans="2:15" s="1" customFormat="1" ht="2.65" customHeight="1" x14ac:dyDescent="0.2">
      <c r="B4" s="35"/>
      <c r="C4" s="35"/>
      <c r="D4" s="35"/>
    </row>
    <row r="5" spans="2:15" s="1" customFormat="1" ht="15.75" customHeight="1" x14ac:dyDescent="0.2">
      <c r="B5" s="36"/>
      <c r="C5" s="36"/>
      <c r="D5" s="36"/>
      <c r="E5" s="36"/>
    </row>
    <row r="6" spans="2:15" s="1" customFormat="1" ht="5.25" customHeight="1" x14ac:dyDescent="0.2">
      <c r="B6" s="35"/>
      <c r="C6" s="35"/>
      <c r="D6" s="35"/>
    </row>
    <row r="7" spans="2:15" s="1" customFormat="1" ht="4.3499999999999996" customHeight="1" x14ac:dyDescent="0.2"/>
    <row r="8" spans="2:15" s="1" customFormat="1" ht="6.95" customHeight="1" x14ac:dyDescent="0.2">
      <c r="B8" s="37" t="s">
        <v>123</v>
      </c>
      <c r="C8" s="37"/>
      <c r="D8" s="37"/>
    </row>
    <row r="9" spans="2:15" s="1" customFormat="1" ht="12.2" customHeight="1" x14ac:dyDescent="0.2">
      <c r="B9" s="37"/>
      <c r="C9" s="37"/>
      <c r="D9" s="37"/>
      <c r="G9" s="38" t="s">
        <v>124</v>
      </c>
      <c r="H9" s="38"/>
      <c r="I9" s="38"/>
      <c r="J9" s="38"/>
      <c r="K9" s="38"/>
      <c r="L9" s="38"/>
      <c r="M9" s="38"/>
      <c r="N9" s="38"/>
    </row>
    <row r="10" spans="2:15" s="1" customFormat="1" ht="7.9" customHeight="1" x14ac:dyDescent="0.2">
      <c r="G10" s="38"/>
      <c r="H10" s="38"/>
      <c r="I10" s="38"/>
      <c r="J10" s="38"/>
      <c r="K10" s="38"/>
      <c r="L10" s="38"/>
      <c r="M10" s="38"/>
      <c r="N10" s="38"/>
    </row>
    <row r="11" spans="2:15" s="1" customFormat="1" ht="24" customHeight="1" x14ac:dyDescent="0.2">
      <c r="B11" s="63" t="s">
        <v>125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</row>
    <row r="12" spans="2:15" s="1" customFormat="1" ht="13.5" customHeight="1" x14ac:dyDescent="0.2">
      <c r="B12" s="39" t="s">
        <v>126</v>
      </c>
      <c r="C12" s="39"/>
      <c r="D12" s="39"/>
      <c r="E12" s="39"/>
      <c r="F12" s="39"/>
      <c r="G12" s="39"/>
      <c r="H12" s="39"/>
      <c r="I12" s="39"/>
    </row>
    <row r="13" spans="2:15" s="1" customFormat="1" ht="20.85" customHeight="1" x14ac:dyDescent="0.2">
      <c r="B13" s="39" t="s">
        <v>127</v>
      </c>
      <c r="C13" s="39"/>
      <c r="D13" s="39"/>
      <c r="E13" s="39"/>
      <c r="F13" s="39"/>
      <c r="G13" s="39"/>
      <c r="H13" s="39"/>
      <c r="I13" s="39"/>
    </row>
    <row r="14" spans="2:15" s="1" customFormat="1" ht="20.85" customHeight="1" x14ac:dyDescent="0.2">
      <c r="B14" s="39" t="s">
        <v>297</v>
      </c>
      <c r="C14" s="39"/>
      <c r="D14" s="39"/>
      <c r="E14" s="39"/>
      <c r="F14" s="39"/>
      <c r="G14" s="39"/>
      <c r="H14" s="39"/>
      <c r="I14" s="39"/>
    </row>
    <row r="15" spans="2:15" s="1" customFormat="1" ht="20.85" customHeight="1" x14ac:dyDescent="0.2">
      <c r="B15" s="39" t="s">
        <v>128</v>
      </c>
      <c r="C15" s="39"/>
      <c r="D15" s="39"/>
      <c r="E15" s="39"/>
      <c r="F15" s="39"/>
      <c r="G15" s="39"/>
      <c r="H15" s="39"/>
      <c r="I15" s="39"/>
    </row>
    <row r="16" spans="2:15" s="1" customFormat="1" ht="25.5" customHeight="1" x14ac:dyDescent="0.2">
      <c r="B16" s="40" t="s">
        <v>325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</row>
    <row r="17" spans="2:13" s="1" customFormat="1" ht="37.5" customHeight="1" x14ac:dyDescent="0.2">
      <c r="B17" s="41" t="str">
        <f xml:space="preserve"> "1.  Za wykonanie przedmiotu zamówienia w tym Pakiecie oferujemy następujące wynagrodzenie brutto: " &amp; TEXT(F61,"#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</row>
    <row r="18" spans="2:13" s="1" customFormat="1" ht="18.2" customHeight="1" x14ac:dyDescent="0.2">
      <c r="B18" s="43" t="s">
        <v>129</v>
      </c>
      <c r="C18" s="43"/>
      <c r="D18" s="43"/>
      <c r="E18" s="43"/>
      <c r="F18" s="43"/>
      <c r="G18" s="43"/>
      <c r="H18" s="43"/>
      <c r="I18" s="43"/>
      <c r="J18" s="43"/>
      <c r="K18" s="43"/>
      <c r="L18" s="19"/>
      <c r="M18" s="19"/>
    </row>
    <row r="19" spans="2:13" s="1" customFormat="1" ht="45.4" customHeight="1" x14ac:dyDescent="0.2">
      <c r="B19" s="20" t="s">
        <v>0</v>
      </c>
      <c r="C19" s="6" t="s">
        <v>1</v>
      </c>
      <c r="D19" s="5" t="s">
        <v>2</v>
      </c>
      <c r="E19" s="5" t="s">
        <v>3</v>
      </c>
      <c r="F19" s="5" t="s">
        <v>4</v>
      </c>
      <c r="G19" s="5" t="s">
        <v>5</v>
      </c>
      <c r="H19" s="5" t="s">
        <v>6</v>
      </c>
      <c r="I19" s="6" t="s">
        <v>7</v>
      </c>
      <c r="J19" s="5" t="s">
        <v>8</v>
      </c>
      <c r="K19" s="5" t="s">
        <v>9</v>
      </c>
      <c r="L19" s="44" t="s">
        <v>10</v>
      </c>
      <c r="M19" s="45"/>
    </row>
    <row r="20" spans="2:13" s="1" customFormat="1" ht="19.7" customHeight="1" x14ac:dyDescent="0.2">
      <c r="B20" s="21">
        <v>1</v>
      </c>
      <c r="C20" s="22" t="s">
        <v>11</v>
      </c>
      <c r="D20" s="22" t="s">
        <v>12</v>
      </c>
      <c r="E20" s="9" t="s">
        <v>13</v>
      </c>
      <c r="F20" s="22" t="s">
        <v>14</v>
      </c>
      <c r="G20" s="23">
        <v>3265</v>
      </c>
      <c r="H20" s="24">
        <v>0</v>
      </c>
      <c r="I20" s="25">
        <f>ROUND(G20* H20,2)</f>
        <v>0</v>
      </c>
      <c r="J20" s="21">
        <v>8</v>
      </c>
      <c r="K20" s="25">
        <f>ROUND(I20* J20/100,2)</f>
        <v>0</v>
      </c>
      <c r="L20" s="46">
        <f>ROUND(I20+ K20,2)</f>
        <v>0</v>
      </c>
      <c r="M20" s="47"/>
    </row>
    <row r="21" spans="2:13" s="1" customFormat="1" ht="3.2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2:13" s="1" customFormat="1" ht="18.2" customHeight="1" x14ac:dyDescent="0.2">
      <c r="B22" s="43" t="s">
        <v>130</v>
      </c>
      <c r="C22" s="43"/>
      <c r="D22" s="43"/>
      <c r="E22" s="43"/>
      <c r="F22" s="43"/>
      <c r="G22" s="43"/>
      <c r="H22" s="43"/>
      <c r="I22" s="43"/>
      <c r="J22" s="43"/>
      <c r="K22" s="43"/>
      <c r="L22" s="19"/>
      <c r="M22" s="19"/>
    </row>
    <row r="23" spans="2:13" s="1" customFormat="1" ht="45.4" customHeight="1" x14ac:dyDescent="0.2">
      <c r="B23" s="20" t="s">
        <v>0</v>
      </c>
      <c r="C23" s="6" t="s">
        <v>1</v>
      </c>
      <c r="D23" s="5" t="s">
        <v>2</v>
      </c>
      <c r="E23" s="5" t="s">
        <v>3</v>
      </c>
      <c r="F23" s="5" t="s">
        <v>4</v>
      </c>
      <c r="G23" s="5" t="s">
        <v>5</v>
      </c>
      <c r="H23" s="5" t="s">
        <v>6</v>
      </c>
      <c r="I23" s="6" t="s">
        <v>7</v>
      </c>
      <c r="J23" s="5" t="s">
        <v>8</v>
      </c>
      <c r="K23" s="5" t="s">
        <v>9</v>
      </c>
      <c r="L23" s="44" t="s">
        <v>10</v>
      </c>
      <c r="M23" s="45"/>
    </row>
    <row r="24" spans="2:13" s="1" customFormat="1" ht="19.7" customHeight="1" x14ac:dyDescent="0.2">
      <c r="B24" s="21">
        <v>2</v>
      </c>
      <c r="C24" s="22" t="s">
        <v>11</v>
      </c>
      <c r="D24" s="22" t="s">
        <v>12</v>
      </c>
      <c r="E24" s="9" t="s">
        <v>13</v>
      </c>
      <c r="F24" s="22" t="s">
        <v>14</v>
      </c>
      <c r="G24" s="23">
        <v>2216</v>
      </c>
      <c r="H24" s="24">
        <v>0</v>
      </c>
      <c r="I24" s="25">
        <f>ROUND(G24* H24,2)</f>
        <v>0</v>
      </c>
      <c r="J24" s="21">
        <v>8</v>
      </c>
      <c r="K24" s="25">
        <f>ROUND(I24* J24/100,2)</f>
        <v>0</v>
      </c>
      <c r="L24" s="46">
        <f>ROUND(I24+ K24,2)</f>
        <v>0</v>
      </c>
      <c r="M24" s="47"/>
    </row>
    <row r="25" spans="2:13" s="1" customFormat="1" ht="18.2" customHeight="1" x14ac:dyDescent="0.2">
      <c r="B25" s="43" t="s">
        <v>131</v>
      </c>
      <c r="C25" s="43"/>
      <c r="D25" s="43"/>
      <c r="E25" s="43"/>
      <c r="F25" s="43"/>
      <c r="G25" s="43"/>
      <c r="H25" s="43"/>
      <c r="I25" s="43"/>
      <c r="J25" s="43"/>
      <c r="K25" s="43"/>
      <c r="L25" s="19"/>
      <c r="M25" s="19"/>
    </row>
    <row r="26" spans="2:13" s="1" customFormat="1" ht="45.4" customHeight="1" x14ac:dyDescent="0.2">
      <c r="B26" s="20" t="s">
        <v>0</v>
      </c>
      <c r="C26" s="6" t="s">
        <v>1</v>
      </c>
      <c r="D26" s="5" t="s">
        <v>2</v>
      </c>
      <c r="E26" s="5" t="s">
        <v>3</v>
      </c>
      <c r="F26" s="5" t="s">
        <v>4</v>
      </c>
      <c r="G26" s="5" t="s">
        <v>5</v>
      </c>
      <c r="H26" s="5" t="s">
        <v>6</v>
      </c>
      <c r="I26" s="6" t="s">
        <v>7</v>
      </c>
      <c r="J26" s="5" t="s">
        <v>8</v>
      </c>
      <c r="K26" s="5" t="s">
        <v>9</v>
      </c>
      <c r="L26" s="44" t="s">
        <v>10</v>
      </c>
      <c r="M26" s="45"/>
    </row>
    <row r="27" spans="2:13" s="1" customFormat="1" ht="19.7" customHeight="1" x14ac:dyDescent="0.2">
      <c r="B27" s="21">
        <v>3</v>
      </c>
      <c r="C27" s="22" t="s">
        <v>15</v>
      </c>
      <c r="D27" s="22" t="s">
        <v>16</v>
      </c>
      <c r="E27" s="9" t="s">
        <v>17</v>
      </c>
      <c r="F27" s="22" t="s">
        <v>14</v>
      </c>
      <c r="G27" s="23">
        <v>20</v>
      </c>
      <c r="H27" s="24">
        <v>0</v>
      </c>
      <c r="I27" s="25">
        <f>ROUND(G27* H27,2)</f>
        <v>0</v>
      </c>
      <c r="J27" s="21">
        <v>8</v>
      </c>
      <c r="K27" s="25">
        <f>ROUND(I27* J27/100,2)</f>
        <v>0</v>
      </c>
      <c r="L27" s="46">
        <f>ROUND(I27+ K27,2)</f>
        <v>0</v>
      </c>
      <c r="M27" s="47"/>
    </row>
    <row r="28" spans="2:13" s="1" customFormat="1" ht="19.7" customHeight="1" x14ac:dyDescent="0.2">
      <c r="B28" s="21">
        <v>4</v>
      </c>
      <c r="C28" s="22" t="s">
        <v>11</v>
      </c>
      <c r="D28" s="22" t="s">
        <v>12</v>
      </c>
      <c r="E28" s="9" t="s">
        <v>13</v>
      </c>
      <c r="F28" s="22" t="s">
        <v>14</v>
      </c>
      <c r="G28" s="23">
        <v>564</v>
      </c>
      <c r="H28" s="24">
        <v>0</v>
      </c>
      <c r="I28" s="25">
        <f>ROUND(G28* H28,2)</f>
        <v>0</v>
      </c>
      <c r="J28" s="21">
        <v>8</v>
      </c>
      <c r="K28" s="25">
        <f>ROUND(I28* J28/100,2)</f>
        <v>0</v>
      </c>
      <c r="L28" s="46">
        <f>ROUND(I28+ K28,2)</f>
        <v>0</v>
      </c>
      <c r="M28" s="47"/>
    </row>
    <row r="29" spans="2:13" s="1" customFormat="1" ht="18.2" customHeight="1" x14ac:dyDescent="0.2">
      <c r="B29" s="43" t="s">
        <v>132</v>
      </c>
      <c r="C29" s="43"/>
      <c r="D29" s="43"/>
      <c r="E29" s="43"/>
      <c r="F29" s="43"/>
      <c r="G29" s="43"/>
      <c r="H29" s="43"/>
      <c r="I29" s="43"/>
      <c r="J29" s="43"/>
      <c r="K29" s="43"/>
      <c r="L29" s="19"/>
      <c r="M29" s="19"/>
    </row>
    <row r="30" spans="2:13" s="1" customFormat="1" ht="45.4" customHeight="1" x14ac:dyDescent="0.2">
      <c r="B30" s="20" t="s">
        <v>0</v>
      </c>
      <c r="C30" s="6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 t="s">
        <v>6</v>
      </c>
      <c r="I30" s="6" t="s">
        <v>7</v>
      </c>
      <c r="J30" s="5" t="s">
        <v>8</v>
      </c>
      <c r="K30" s="5" t="s">
        <v>9</v>
      </c>
      <c r="L30" s="44" t="s">
        <v>10</v>
      </c>
      <c r="M30" s="45"/>
    </row>
    <row r="31" spans="2:13" s="1" customFormat="1" ht="19.7" customHeight="1" x14ac:dyDescent="0.2">
      <c r="B31" s="21">
        <v>5</v>
      </c>
      <c r="C31" s="22" t="s">
        <v>11</v>
      </c>
      <c r="D31" s="22" t="s">
        <v>12</v>
      </c>
      <c r="E31" s="9" t="s">
        <v>13</v>
      </c>
      <c r="F31" s="22" t="s">
        <v>14</v>
      </c>
      <c r="G31" s="23">
        <v>2435</v>
      </c>
      <c r="H31" s="24">
        <v>0</v>
      </c>
      <c r="I31" s="25">
        <f>ROUND(G31* H31,2)</f>
        <v>0</v>
      </c>
      <c r="J31" s="21">
        <v>8</v>
      </c>
      <c r="K31" s="25">
        <f>ROUND(I31* J31/100,2)</f>
        <v>0</v>
      </c>
      <c r="L31" s="46">
        <f>ROUND(I31+ K31,2)</f>
        <v>0</v>
      </c>
      <c r="M31" s="47"/>
    </row>
    <row r="32" spans="2:13" s="1" customFormat="1" ht="16.5" customHeight="1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2:13" s="1" customFormat="1" ht="45.4" customHeight="1" x14ac:dyDescent="0.2">
      <c r="B33" s="20" t="s">
        <v>0</v>
      </c>
      <c r="C33" s="6" t="s">
        <v>1</v>
      </c>
      <c r="D33" s="5" t="s">
        <v>2</v>
      </c>
      <c r="E33" s="5" t="s">
        <v>3</v>
      </c>
      <c r="F33" s="5" t="s">
        <v>4</v>
      </c>
      <c r="G33" s="5" t="s">
        <v>5</v>
      </c>
      <c r="H33" s="5" t="s">
        <v>6</v>
      </c>
      <c r="I33" s="6" t="s">
        <v>7</v>
      </c>
      <c r="J33" s="5" t="s">
        <v>8</v>
      </c>
      <c r="K33" s="5" t="s">
        <v>9</v>
      </c>
      <c r="L33" s="44" t="s">
        <v>10</v>
      </c>
      <c r="M33" s="45"/>
    </row>
    <row r="34" spans="2:13" s="1" customFormat="1" ht="89.25" customHeight="1" x14ac:dyDescent="0.2">
      <c r="B34" s="21">
        <v>6</v>
      </c>
      <c r="C34" s="22" t="s">
        <v>25</v>
      </c>
      <c r="D34" s="22" t="s">
        <v>26</v>
      </c>
      <c r="E34" s="26" t="s">
        <v>27</v>
      </c>
      <c r="F34" s="22" t="s">
        <v>28</v>
      </c>
      <c r="G34" s="23">
        <v>7.24</v>
      </c>
      <c r="H34" s="24">
        <v>0</v>
      </c>
      <c r="I34" s="25">
        <f t="shared" ref="I34:I59" si="0">ROUND(G34* H34,2)</f>
        <v>0</v>
      </c>
      <c r="J34" s="21">
        <v>8</v>
      </c>
      <c r="K34" s="25">
        <f t="shared" ref="K34:K59" si="1">ROUND(I34* J34/100,2)</f>
        <v>0</v>
      </c>
      <c r="L34" s="46">
        <f t="shared" ref="L34:L59" si="2">ROUND(I34+ K34,2)</f>
        <v>0</v>
      </c>
      <c r="M34" s="47"/>
    </row>
    <row r="35" spans="2:13" s="1" customFormat="1" ht="28.7" customHeight="1" x14ac:dyDescent="0.2">
      <c r="B35" s="21">
        <v>7</v>
      </c>
      <c r="C35" s="22" t="s">
        <v>29</v>
      </c>
      <c r="D35" s="22" t="s">
        <v>30</v>
      </c>
      <c r="E35" s="9" t="s">
        <v>31</v>
      </c>
      <c r="F35" s="22" t="s">
        <v>32</v>
      </c>
      <c r="G35" s="23">
        <v>400</v>
      </c>
      <c r="H35" s="24">
        <v>0</v>
      </c>
      <c r="I35" s="25">
        <f t="shared" si="0"/>
        <v>0</v>
      </c>
      <c r="J35" s="21">
        <v>8</v>
      </c>
      <c r="K35" s="25">
        <f t="shared" si="1"/>
        <v>0</v>
      </c>
      <c r="L35" s="46">
        <f t="shared" si="2"/>
        <v>0</v>
      </c>
      <c r="M35" s="47"/>
    </row>
    <row r="36" spans="2:13" s="1" customFormat="1" ht="19.7" customHeight="1" x14ac:dyDescent="0.2">
      <c r="B36" s="21">
        <v>8</v>
      </c>
      <c r="C36" s="22" t="s">
        <v>33</v>
      </c>
      <c r="D36" s="22" t="s">
        <v>34</v>
      </c>
      <c r="E36" s="9" t="s">
        <v>35</v>
      </c>
      <c r="F36" s="22" t="s">
        <v>32</v>
      </c>
      <c r="G36" s="23">
        <v>400</v>
      </c>
      <c r="H36" s="24">
        <v>0</v>
      </c>
      <c r="I36" s="25">
        <f t="shared" si="0"/>
        <v>0</v>
      </c>
      <c r="J36" s="21">
        <v>8</v>
      </c>
      <c r="K36" s="25">
        <f t="shared" si="1"/>
        <v>0</v>
      </c>
      <c r="L36" s="46">
        <f t="shared" si="2"/>
        <v>0</v>
      </c>
      <c r="M36" s="47"/>
    </row>
    <row r="37" spans="2:13" s="1" customFormat="1" ht="19.7" customHeight="1" x14ac:dyDescent="0.2">
      <c r="B37" s="21">
        <v>9</v>
      </c>
      <c r="C37" s="22" t="s">
        <v>36</v>
      </c>
      <c r="D37" s="22" t="s">
        <v>37</v>
      </c>
      <c r="E37" s="9" t="s">
        <v>38</v>
      </c>
      <c r="F37" s="22" t="s">
        <v>39</v>
      </c>
      <c r="G37" s="23">
        <v>30.95</v>
      </c>
      <c r="H37" s="24">
        <v>0</v>
      </c>
      <c r="I37" s="25">
        <f t="shared" si="0"/>
        <v>0</v>
      </c>
      <c r="J37" s="21">
        <v>8</v>
      </c>
      <c r="K37" s="25">
        <f t="shared" si="1"/>
        <v>0</v>
      </c>
      <c r="L37" s="46">
        <f t="shared" si="2"/>
        <v>0</v>
      </c>
      <c r="M37" s="47"/>
    </row>
    <row r="38" spans="2:13" s="1" customFormat="1" ht="19.7" customHeight="1" x14ac:dyDescent="0.2">
      <c r="B38" s="21">
        <v>10</v>
      </c>
      <c r="C38" s="22" t="s">
        <v>43</v>
      </c>
      <c r="D38" s="22" t="s">
        <v>44</v>
      </c>
      <c r="E38" s="9" t="s">
        <v>45</v>
      </c>
      <c r="F38" s="22" t="s">
        <v>39</v>
      </c>
      <c r="G38" s="23">
        <v>30.95</v>
      </c>
      <c r="H38" s="24">
        <v>0</v>
      </c>
      <c r="I38" s="25">
        <f t="shared" si="0"/>
        <v>0</v>
      </c>
      <c r="J38" s="21">
        <v>8</v>
      </c>
      <c r="K38" s="25">
        <f t="shared" si="1"/>
        <v>0</v>
      </c>
      <c r="L38" s="46">
        <f t="shared" si="2"/>
        <v>0</v>
      </c>
      <c r="M38" s="47"/>
    </row>
    <row r="39" spans="2:13" s="1" customFormat="1" ht="19.7" customHeight="1" x14ac:dyDescent="0.2">
      <c r="B39" s="21">
        <v>11</v>
      </c>
      <c r="C39" s="22" t="s">
        <v>49</v>
      </c>
      <c r="D39" s="22" t="s">
        <v>50</v>
      </c>
      <c r="E39" s="9" t="s">
        <v>51</v>
      </c>
      <c r="F39" s="22" t="s">
        <v>39</v>
      </c>
      <c r="G39" s="23">
        <v>30.95</v>
      </c>
      <c r="H39" s="24">
        <v>0</v>
      </c>
      <c r="I39" s="25">
        <f t="shared" si="0"/>
        <v>0</v>
      </c>
      <c r="J39" s="21">
        <v>23</v>
      </c>
      <c r="K39" s="25">
        <f t="shared" si="1"/>
        <v>0</v>
      </c>
      <c r="L39" s="46">
        <f t="shared" si="2"/>
        <v>0</v>
      </c>
      <c r="M39" s="47"/>
    </row>
    <row r="40" spans="2:13" s="1" customFormat="1" ht="28.7" customHeight="1" x14ac:dyDescent="0.2">
      <c r="B40" s="21">
        <v>12</v>
      </c>
      <c r="C40" s="22" t="s">
        <v>52</v>
      </c>
      <c r="D40" s="22" t="s">
        <v>53</v>
      </c>
      <c r="E40" s="9" t="s">
        <v>54</v>
      </c>
      <c r="F40" s="22" t="s">
        <v>28</v>
      </c>
      <c r="G40" s="23">
        <v>0.5</v>
      </c>
      <c r="H40" s="24">
        <v>0</v>
      </c>
      <c r="I40" s="25">
        <f t="shared" si="0"/>
        <v>0</v>
      </c>
      <c r="J40" s="21">
        <v>8</v>
      </c>
      <c r="K40" s="25">
        <f t="shared" si="1"/>
        <v>0</v>
      </c>
      <c r="L40" s="46">
        <f t="shared" si="2"/>
        <v>0</v>
      </c>
      <c r="M40" s="47"/>
    </row>
    <row r="41" spans="2:13" s="1" customFormat="1" ht="28.7" customHeight="1" x14ac:dyDescent="0.2">
      <c r="B41" s="21">
        <v>13</v>
      </c>
      <c r="C41" s="22" t="s">
        <v>55</v>
      </c>
      <c r="D41" s="22" t="s">
        <v>56</v>
      </c>
      <c r="E41" s="9" t="s">
        <v>57</v>
      </c>
      <c r="F41" s="22" t="s">
        <v>28</v>
      </c>
      <c r="G41" s="23">
        <v>18.82</v>
      </c>
      <c r="H41" s="24">
        <v>0</v>
      </c>
      <c r="I41" s="25">
        <f t="shared" si="0"/>
        <v>0</v>
      </c>
      <c r="J41" s="21">
        <v>8</v>
      </c>
      <c r="K41" s="25">
        <f t="shared" si="1"/>
        <v>0</v>
      </c>
      <c r="L41" s="46">
        <f t="shared" si="2"/>
        <v>0</v>
      </c>
      <c r="M41" s="47"/>
    </row>
    <row r="42" spans="2:13" s="1" customFormat="1" ht="28.7" customHeight="1" x14ac:dyDescent="0.2">
      <c r="B42" s="21">
        <v>14</v>
      </c>
      <c r="C42" s="22" t="s">
        <v>58</v>
      </c>
      <c r="D42" s="22" t="s">
        <v>59</v>
      </c>
      <c r="E42" s="9" t="s">
        <v>60</v>
      </c>
      <c r="F42" s="22" t="s">
        <v>28</v>
      </c>
      <c r="G42" s="23">
        <v>2</v>
      </c>
      <c r="H42" s="24">
        <v>0</v>
      </c>
      <c r="I42" s="25">
        <f t="shared" si="0"/>
        <v>0</v>
      </c>
      <c r="J42" s="21">
        <v>8</v>
      </c>
      <c r="K42" s="25">
        <f t="shared" si="1"/>
        <v>0</v>
      </c>
      <c r="L42" s="46">
        <f t="shared" si="2"/>
        <v>0</v>
      </c>
      <c r="M42" s="47"/>
    </row>
    <row r="43" spans="2:13" s="1" customFormat="1" ht="19.7" customHeight="1" x14ac:dyDescent="0.2">
      <c r="B43" s="21">
        <v>15</v>
      </c>
      <c r="C43" s="22" t="s">
        <v>61</v>
      </c>
      <c r="D43" s="22" t="s">
        <v>62</v>
      </c>
      <c r="E43" s="9" t="s">
        <v>63</v>
      </c>
      <c r="F43" s="22" t="s">
        <v>28</v>
      </c>
      <c r="G43" s="23">
        <v>12.78</v>
      </c>
      <c r="H43" s="24">
        <v>0</v>
      </c>
      <c r="I43" s="25">
        <f t="shared" si="0"/>
        <v>0</v>
      </c>
      <c r="J43" s="21">
        <v>8</v>
      </c>
      <c r="K43" s="25">
        <f t="shared" si="1"/>
        <v>0</v>
      </c>
      <c r="L43" s="46">
        <f t="shared" si="2"/>
        <v>0</v>
      </c>
      <c r="M43" s="47"/>
    </row>
    <row r="44" spans="2:13" s="1" customFormat="1" ht="19.7" customHeight="1" x14ac:dyDescent="0.2">
      <c r="B44" s="21">
        <v>16</v>
      </c>
      <c r="C44" s="22" t="s">
        <v>64</v>
      </c>
      <c r="D44" s="22" t="s">
        <v>65</v>
      </c>
      <c r="E44" s="9" t="s">
        <v>66</v>
      </c>
      <c r="F44" s="22" t="s">
        <v>28</v>
      </c>
      <c r="G44" s="23">
        <v>39.18</v>
      </c>
      <c r="H44" s="24">
        <v>0</v>
      </c>
      <c r="I44" s="25">
        <f t="shared" si="0"/>
        <v>0</v>
      </c>
      <c r="J44" s="21">
        <v>8</v>
      </c>
      <c r="K44" s="25">
        <f t="shared" si="1"/>
        <v>0</v>
      </c>
      <c r="L44" s="46">
        <f t="shared" si="2"/>
        <v>0</v>
      </c>
      <c r="M44" s="47"/>
    </row>
    <row r="45" spans="2:13" s="1" customFormat="1" ht="28.7" customHeight="1" x14ac:dyDescent="0.2">
      <c r="B45" s="21">
        <v>17</v>
      </c>
      <c r="C45" s="22" t="s">
        <v>67</v>
      </c>
      <c r="D45" s="22" t="s">
        <v>68</v>
      </c>
      <c r="E45" s="9" t="s">
        <v>69</v>
      </c>
      <c r="F45" s="22" t="s">
        <v>28</v>
      </c>
      <c r="G45" s="23">
        <v>20</v>
      </c>
      <c r="H45" s="24">
        <v>0</v>
      </c>
      <c r="I45" s="25">
        <f t="shared" si="0"/>
        <v>0</v>
      </c>
      <c r="J45" s="21">
        <v>8</v>
      </c>
      <c r="K45" s="25">
        <f t="shared" si="1"/>
        <v>0</v>
      </c>
      <c r="L45" s="46">
        <f t="shared" si="2"/>
        <v>0</v>
      </c>
      <c r="M45" s="47"/>
    </row>
    <row r="46" spans="2:13" s="1" customFormat="1" ht="28.7" customHeight="1" x14ac:dyDescent="0.2">
      <c r="B46" s="21">
        <v>18</v>
      </c>
      <c r="C46" s="22" t="s">
        <v>73</v>
      </c>
      <c r="D46" s="22" t="s">
        <v>74</v>
      </c>
      <c r="E46" s="9" t="s">
        <v>75</v>
      </c>
      <c r="F46" s="22" t="s">
        <v>76</v>
      </c>
      <c r="G46" s="23">
        <v>2.2000000000000002</v>
      </c>
      <c r="H46" s="24">
        <v>0</v>
      </c>
      <c r="I46" s="25">
        <f t="shared" si="0"/>
        <v>0</v>
      </c>
      <c r="J46" s="21">
        <v>23</v>
      </c>
      <c r="K46" s="25">
        <f t="shared" si="1"/>
        <v>0</v>
      </c>
      <c r="L46" s="46">
        <f t="shared" si="2"/>
        <v>0</v>
      </c>
      <c r="M46" s="47"/>
    </row>
    <row r="47" spans="2:13" s="1" customFormat="1" ht="19.7" customHeight="1" x14ac:dyDescent="0.2">
      <c r="B47" s="21">
        <v>19</v>
      </c>
      <c r="C47" s="22" t="s">
        <v>80</v>
      </c>
      <c r="D47" s="22" t="s">
        <v>81</v>
      </c>
      <c r="E47" s="9" t="s">
        <v>82</v>
      </c>
      <c r="F47" s="22" t="s">
        <v>83</v>
      </c>
      <c r="G47" s="23">
        <v>700</v>
      </c>
      <c r="H47" s="24">
        <v>0</v>
      </c>
      <c r="I47" s="25">
        <f t="shared" si="0"/>
        <v>0</v>
      </c>
      <c r="J47" s="21">
        <v>23</v>
      </c>
      <c r="K47" s="25">
        <f t="shared" si="1"/>
        <v>0</v>
      </c>
      <c r="L47" s="46">
        <f t="shared" si="2"/>
        <v>0</v>
      </c>
      <c r="M47" s="47"/>
    </row>
    <row r="48" spans="2:13" s="1" customFormat="1" ht="19.7" customHeight="1" x14ac:dyDescent="0.2">
      <c r="B48" s="21">
        <v>20</v>
      </c>
      <c r="C48" s="22" t="s">
        <v>84</v>
      </c>
      <c r="D48" s="22" t="s">
        <v>85</v>
      </c>
      <c r="E48" s="9" t="s">
        <v>86</v>
      </c>
      <c r="F48" s="22" t="s">
        <v>87</v>
      </c>
      <c r="G48" s="23">
        <v>60</v>
      </c>
      <c r="H48" s="24">
        <v>0</v>
      </c>
      <c r="I48" s="25">
        <f t="shared" si="0"/>
        <v>0</v>
      </c>
      <c r="J48" s="21">
        <v>8</v>
      </c>
      <c r="K48" s="25">
        <f t="shared" si="1"/>
        <v>0</v>
      </c>
      <c r="L48" s="46">
        <f t="shared" si="2"/>
        <v>0</v>
      </c>
      <c r="M48" s="47"/>
    </row>
    <row r="49" spans="2:14" s="1" customFormat="1" ht="19.7" customHeight="1" x14ac:dyDescent="0.2">
      <c r="B49" s="21">
        <v>21</v>
      </c>
      <c r="C49" s="22" t="s">
        <v>88</v>
      </c>
      <c r="D49" s="22" t="s">
        <v>89</v>
      </c>
      <c r="E49" s="9" t="s">
        <v>90</v>
      </c>
      <c r="F49" s="22" t="s">
        <v>14</v>
      </c>
      <c r="G49" s="23">
        <v>4</v>
      </c>
      <c r="H49" s="24">
        <v>0</v>
      </c>
      <c r="I49" s="25">
        <f t="shared" si="0"/>
        <v>0</v>
      </c>
      <c r="J49" s="21">
        <v>8</v>
      </c>
      <c r="K49" s="25">
        <f t="shared" si="1"/>
        <v>0</v>
      </c>
      <c r="L49" s="46">
        <f t="shared" si="2"/>
        <v>0</v>
      </c>
      <c r="M49" s="47"/>
    </row>
    <row r="50" spans="2:14" s="1" customFormat="1" ht="28.7" customHeight="1" x14ac:dyDescent="0.2">
      <c r="B50" s="21">
        <v>22</v>
      </c>
      <c r="C50" s="22" t="s">
        <v>91</v>
      </c>
      <c r="D50" s="22" t="s">
        <v>92</v>
      </c>
      <c r="E50" s="9" t="s">
        <v>93</v>
      </c>
      <c r="F50" s="22" t="s">
        <v>87</v>
      </c>
      <c r="G50" s="23">
        <v>140</v>
      </c>
      <c r="H50" s="24">
        <v>0</v>
      </c>
      <c r="I50" s="25">
        <f t="shared" si="0"/>
        <v>0</v>
      </c>
      <c r="J50" s="21">
        <v>8</v>
      </c>
      <c r="K50" s="25">
        <f t="shared" si="1"/>
        <v>0</v>
      </c>
      <c r="L50" s="46">
        <f t="shared" si="2"/>
        <v>0</v>
      </c>
      <c r="M50" s="47"/>
    </row>
    <row r="51" spans="2:14" s="1" customFormat="1" ht="19.7" customHeight="1" x14ac:dyDescent="0.2">
      <c r="B51" s="21">
        <v>23</v>
      </c>
      <c r="C51" s="22" t="s">
        <v>94</v>
      </c>
      <c r="D51" s="22" t="s">
        <v>95</v>
      </c>
      <c r="E51" s="9" t="s">
        <v>96</v>
      </c>
      <c r="F51" s="22" t="s">
        <v>87</v>
      </c>
      <c r="G51" s="23">
        <v>180</v>
      </c>
      <c r="H51" s="24">
        <v>0</v>
      </c>
      <c r="I51" s="25">
        <f t="shared" si="0"/>
        <v>0</v>
      </c>
      <c r="J51" s="21">
        <v>8</v>
      </c>
      <c r="K51" s="25">
        <f t="shared" si="1"/>
        <v>0</v>
      </c>
      <c r="L51" s="46">
        <f t="shared" si="2"/>
        <v>0</v>
      </c>
      <c r="M51" s="47"/>
    </row>
    <row r="52" spans="2:14" s="1" customFormat="1" ht="28.7" customHeight="1" x14ac:dyDescent="0.2">
      <c r="B52" s="21">
        <v>24</v>
      </c>
      <c r="C52" s="22" t="s">
        <v>160</v>
      </c>
      <c r="D52" s="22" t="s">
        <v>161</v>
      </c>
      <c r="E52" s="9" t="s">
        <v>162</v>
      </c>
      <c r="F52" s="22" t="s">
        <v>87</v>
      </c>
      <c r="G52" s="23">
        <v>10</v>
      </c>
      <c r="H52" s="24">
        <v>0</v>
      </c>
      <c r="I52" s="25">
        <f t="shared" si="0"/>
        <v>0</v>
      </c>
      <c r="J52" s="21">
        <v>8</v>
      </c>
      <c r="K52" s="25">
        <f t="shared" si="1"/>
        <v>0</v>
      </c>
      <c r="L52" s="46">
        <f t="shared" si="2"/>
        <v>0</v>
      </c>
      <c r="M52" s="47"/>
    </row>
    <row r="53" spans="2:14" s="1" customFormat="1" ht="19.7" customHeight="1" x14ac:dyDescent="0.2">
      <c r="B53" s="21">
        <v>25</v>
      </c>
      <c r="C53" s="22" t="s">
        <v>97</v>
      </c>
      <c r="D53" s="22" t="s">
        <v>98</v>
      </c>
      <c r="E53" s="9" t="s">
        <v>99</v>
      </c>
      <c r="F53" s="22" t="s">
        <v>87</v>
      </c>
      <c r="G53" s="23">
        <v>101</v>
      </c>
      <c r="H53" s="24">
        <v>0</v>
      </c>
      <c r="I53" s="25">
        <f t="shared" si="0"/>
        <v>0</v>
      </c>
      <c r="J53" s="21">
        <v>8</v>
      </c>
      <c r="K53" s="25">
        <f t="shared" si="1"/>
        <v>0</v>
      </c>
      <c r="L53" s="46">
        <f t="shared" si="2"/>
        <v>0</v>
      </c>
      <c r="M53" s="47"/>
    </row>
    <row r="54" spans="2:14" s="1" customFormat="1" ht="19.7" customHeight="1" x14ac:dyDescent="0.2">
      <c r="B54" s="21">
        <v>26</v>
      </c>
      <c r="C54" s="22" t="s">
        <v>100</v>
      </c>
      <c r="D54" s="22" t="s">
        <v>101</v>
      </c>
      <c r="E54" s="9" t="s">
        <v>102</v>
      </c>
      <c r="F54" s="22" t="s">
        <v>28</v>
      </c>
      <c r="G54" s="23">
        <v>0.3</v>
      </c>
      <c r="H54" s="24">
        <v>0</v>
      </c>
      <c r="I54" s="25">
        <f t="shared" si="0"/>
        <v>0</v>
      </c>
      <c r="J54" s="21">
        <v>8</v>
      </c>
      <c r="K54" s="25">
        <f t="shared" si="1"/>
        <v>0</v>
      </c>
      <c r="L54" s="46">
        <f t="shared" si="2"/>
        <v>0</v>
      </c>
      <c r="M54" s="47"/>
    </row>
    <row r="55" spans="2:14" s="1" customFormat="1" ht="19.7" customHeight="1" x14ac:dyDescent="0.2">
      <c r="B55" s="21">
        <v>27</v>
      </c>
      <c r="C55" s="22" t="s">
        <v>103</v>
      </c>
      <c r="D55" s="22" t="s">
        <v>104</v>
      </c>
      <c r="E55" s="9" t="s">
        <v>105</v>
      </c>
      <c r="F55" s="22" t="s">
        <v>83</v>
      </c>
      <c r="G55" s="23">
        <v>487</v>
      </c>
      <c r="H55" s="24">
        <v>0</v>
      </c>
      <c r="I55" s="25">
        <f t="shared" si="0"/>
        <v>0</v>
      </c>
      <c r="J55" s="21">
        <v>8</v>
      </c>
      <c r="K55" s="25">
        <f t="shared" si="1"/>
        <v>0</v>
      </c>
      <c r="L55" s="46">
        <f t="shared" si="2"/>
        <v>0</v>
      </c>
      <c r="M55" s="47"/>
    </row>
    <row r="56" spans="2:14" s="1" customFormat="1" ht="19.7" customHeight="1" x14ac:dyDescent="0.2">
      <c r="B56" s="21">
        <v>28</v>
      </c>
      <c r="C56" s="22" t="s">
        <v>106</v>
      </c>
      <c r="D56" s="22" t="s">
        <v>107</v>
      </c>
      <c r="E56" s="9" t="s">
        <v>105</v>
      </c>
      <c r="F56" s="22" t="s">
        <v>83</v>
      </c>
      <c r="G56" s="23">
        <v>12</v>
      </c>
      <c r="H56" s="24">
        <v>0</v>
      </c>
      <c r="I56" s="25">
        <f t="shared" si="0"/>
        <v>0</v>
      </c>
      <c r="J56" s="21">
        <v>23</v>
      </c>
      <c r="K56" s="25">
        <f t="shared" si="1"/>
        <v>0</v>
      </c>
      <c r="L56" s="46">
        <f t="shared" si="2"/>
        <v>0</v>
      </c>
      <c r="M56" s="47"/>
    </row>
    <row r="57" spans="2:14" s="1" customFormat="1" ht="19.7" customHeight="1" x14ac:dyDescent="0.2">
      <c r="B57" s="21">
        <v>29</v>
      </c>
      <c r="C57" s="22" t="s">
        <v>108</v>
      </c>
      <c r="D57" s="22" t="s">
        <v>109</v>
      </c>
      <c r="E57" s="9" t="s">
        <v>110</v>
      </c>
      <c r="F57" s="22" t="s">
        <v>83</v>
      </c>
      <c r="G57" s="23">
        <v>6</v>
      </c>
      <c r="H57" s="24">
        <v>0</v>
      </c>
      <c r="I57" s="25">
        <f t="shared" si="0"/>
        <v>0</v>
      </c>
      <c r="J57" s="21">
        <v>8</v>
      </c>
      <c r="K57" s="25">
        <f t="shared" si="1"/>
        <v>0</v>
      </c>
      <c r="L57" s="46">
        <f t="shared" si="2"/>
        <v>0</v>
      </c>
      <c r="M57" s="47"/>
    </row>
    <row r="58" spans="2:14" s="1" customFormat="1" ht="19.7" customHeight="1" x14ac:dyDescent="0.2">
      <c r="B58" s="21">
        <v>30</v>
      </c>
      <c r="C58" s="22" t="s">
        <v>111</v>
      </c>
      <c r="D58" s="22" t="s">
        <v>112</v>
      </c>
      <c r="E58" s="9" t="s">
        <v>113</v>
      </c>
      <c r="F58" s="22" t="s">
        <v>83</v>
      </c>
      <c r="G58" s="23">
        <v>3</v>
      </c>
      <c r="H58" s="24">
        <v>0</v>
      </c>
      <c r="I58" s="25">
        <f t="shared" si="0"/>
        <v>0</v>
      </c>
      <c r="J58" s="21">
        <v>8</v>
      </c>
      <c r="K58" s="25">
        <f t="shared" si="1"/>
        <v>0</v>
      </c>
      <c r="L58" s="46">
        <f t="shared" si="2"/>
        <v>0</v>
      </c>
      <c r="M58" s="47"/>
    </row>
    <row r="59" spans="2:14" s="1" customFormat="1" ht="19.7" customHeight="1" x14ac:dyDescent="0.2">
      <c r="B59" s="21">
        <v>31</v>
      </c>
      <c r="C59" s="22" t="s">
        <v>114</v>
      </c>
      <c r="D59" s="22" t="s">
        <v>115</v>
      </c>
      <c r="E59" s="9" t="s">
        <v>113</v>
      </c>
      <c r="F59" s="22" t="s">
        <v>83</v>
      </c>
      <c r="G59" s="23">
        <v>62.5</v>
      </c>
      <c r="H59" s="24">
        <v>0</v>
      </c>
      <c r="I59" s="25">
        <f t="shared" si="0"/>
        <v>0</v>
      </c>
      <c r="J59" s="21">
        <v>23</v>
      </c>
      <c r="K59" s="25">
        <f t="shared" si="1"/>
        <v>0</v>
      </c>
      <c r="L59" s="46">
        <f t="shared" si="2"/>
        <v>0</v>
      </c>
      <c r="M59" s="47"/>
    </row>
    <row r="60" spans="2:14" s="1" customFormat="1" ht="21.4" customHeight="1" x14ac:dyDescent="0.2">
      <c r="B60" s="49" t="s">
        <v>116</v>
      </c>
      <c r="C60" s="49"/>
      <c r="D60" s="49"/>
      <c r="E60" s="49"/>
      <c r="F60" s="50">
        <f>ROUND(I20+I24+I27+I28+I31+I34+I35+I36+I37+I38+I39+I40+I41+I42+I43+I44+I45+I46+I47+I48+I49+I50+I51+I52+I53+I54+I55+I56+I57+I58+I59,2)</f>
        <v>0</v>
      </c>
      <c r="G60" s="51"/>
      <c r="H60" s="51"/>
      <c r="I60" s="51"/>
      <c r="J60" s="51"/>
      <c r="K60" s="51"/>
      <c r="L60" s="51"/>
      <c r="M60" s="52"/>
    </row>
    <row r="61" spans="2:14" s="1" customFormat="1" ht="21.4" customHeight="1" x14ac:dyDescent="0.2">
      <c r="B61" s="49" t="s">
        <v>117</v>
      </c>
      <c r="C61" s="49"/>
      <c r="D61" s="49"/>
      <c r="E61" s="49"/>
      <c r="F61" s="53">
        <f>ROUND(L20+L24+L27+L28+L31+L34+L35+L36+L37+L38+L39+L40+L41+L42+L43+L44+L45+L46+L47+L48+L49+L50+L51+L52+L53+L54+L55+L56+L57+L58+L59,2)</f>
        <v>0</v>
      </c>
      <c r="G61" s="54"/>
      <c r="H61" s="54"/>
      <c r="I61" s="54"/>
      <c r="J61" s="54"/>
      <c r="K61" s="54"/>
      <c r="L61" s="54"/>
      <c r="M61" s="55"/>
    </row>
    <row r="62" spans="2:14" s="1" customFormat="1" ht="11.1" customHeight="1" x14ac:dyDescent="0.2"/>
    <row r="63" spans="2:14" s="1" customFormat="1" ht="51.75" customHeight="1" x14ac:dyDescent="0.2">
      <c r="B63" s="56" t="s">
        <v>133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</row>
    <row r="64" spans="2:14" s="1" customFormat="1" ht="70.5" customHeight="1" x14ac:dyDescent="0.2">
      <c r="B64" s="56" t="s">
        <v>306</v>
      </c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</row>
    <row r="65" spans="2:14" s="1" customFormat="1" ht="86.25" customHeight="1" x14ac:dyDescent="0.2">
      <c r="B65" s="42" t="s">
        <v>135</v>
      </c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</row>
    <row r="66" spans="2:14" s="1" customFormat="1" ht="37.9" customHeight="1" x14ac:dyDescent="0.2">
      <c r="B66" s="57" t="s">
        <v>118</v>
      </c>
      <c r="C66" s="57"/>
      <c r="D66" s="57"/>
      <c r="E66" s="57"/>
      <c r="F66" s="58" t="s">
        <v>119</v>
      </c>
      <c r="G66" s="58"/>
      <c r="H66" s="58"/>
      <c r="I66" s="58"/>
      <c r="J66" s="58"/>
      <c r="K66" s="58"/>
      <c r="L66" s="58"/>
    </row>
    <row r="67" spans="2:14" s="1" customFormat="1" ht="28.7" customHeight="1" x14ac:dyDescent="0.2"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2:14" s="1" customFormat="1" ht="28.7" customHeight="1" x14ac:dyDescent="0.2"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2:14" s="1" customFormat="1" ht="28.7" customHeight="1" x14ac:dyDescent="0.2"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2:14" s="1" customFormat="1" ht="28.7" customHeight="1" x14ac:dyDescent="0.2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2:14" s="1" customFormat="1" ht="136.5" customHeight="1" x14ac:dyDescent="0.2">
      <c r="B71" s="56" t="s">
        <v>303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</row>
    <row r="72" spans="2:14" s="1" customFormat="1" ht="36.950000000000003" customHeight="1" x14ac:dyDescent="0.2">
      <c r="B72" s="59" t="s">
        <v>136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  <row r="73" spans="2:14" s="1" customFormat="1" ht="2.65" customHeight="1" x14ac:dyDescent="0.2"/>
    <row r="74" spans="2:14" s="1" customFormat="1" ht="37.9" customHeight="1" x14ac:dyDescent="0.2">
      <c r="B74" s="57" t="s">
        <v>120</v>
      </c>
      <c r="C74" s="57"/>
      <c r="D74" s="57"/>
      <c r="E74" s="57"/>
      <c r="F74" s="60" t="s">
        <v>121</v>
      </c>
      <c r="G74" s="60"/>
      <c r="H74" s="60"/>
      <c r="I74" s="60"/>
      <c r="J74" s="60"/>
      <c r="K74" s="60"/>
      <c r="L74" s="60"/>
    </row>
    <row r="75" spans="2:14" s="1" customFormat="1" ht="28.7" customHeight="1" x14ac:dyDescent="0.2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2:14" s="1" customFormat="1" ht="28.7" customHeight="1" x14ac:dyDescent="0.2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2:14" s="1" customFormat="1" ht="28.7" customHeight="1" x14ac:dyDescent="0.2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2:14" s="1" customFormat="1" ht="28.7" customHeight="1" x14ac:dyDescent="0.2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2:14" s="1" customFormat="1" ht="21.75" customHeight="1" x14ac:dyDescent="0.2">
      <c r="B79" s="56" t="s">
        <v>137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</row>
    <row r="80" spans="2:14" s="1" customFormat="1" ht="48" customHeight="1" x14ac:dyDescent="0.2">
      <c r="B80" s="56" t="s">
        <v>138</v>
      </c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</row>
    <row r="81" spans="2:14" s="1" customFormat="1" ht="42.75" customHeight="1" x14ac:dyDescent="0.2">
      <c r="B81" s="42" t="s">
        <v>139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2:14" s="1" customFormat="1" ht="34.5" customHeight="1" x14ac:dyDescent="0.2">
      <c r="B82" s="42" t="s">
        <v>140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2:14" s="1" customFormat="1" ht="107.25" customHeight="1" x14ac:dyDescent="0.2">
      <c r="B83" s="56" t="s">
        <v>141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2:14" s="1" customFormat="1" ht="84.95" customHeight="1" x14ac:dyDescent="0.2">
      <c r="B84" s="56" t="s">
        <v>142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</row>
    <row r="85" spans="2:14" s="1" customFormat="1" ht="30" customHeight="1" x14ac:dyDescent="0.2"/>
    <row r="86" spans="2:14" s="1" customFormat="1" ht="17.649999999999999" customHeight="1" x14ac:dyDescent="0.2">
      <c r="I86" s="61" t="s">
        <v>143</v>
      </c>
      <c r="J86" s="61"/>
    </row>
    <row r="87" spans="2:14" s="1" customFormat="1" ht="103.5" customHeight="1" x14ac:dyDescent="0.2">
      <c r="B87" s="42" t="s">
        <v>144</v>
      </c>
      <c r="C87" s="42"/>
      <c r="D87" s="42"/>
      <c r="E87" s="42"/>
      <c r="F87" s="42"/>
      <c r="G87" s="42"/>
      <c r="H87" s="42"/>
      <c r="I87" s="42"/>
      <c r="J87" s="42"/>
    </row>
  </sheetData>
  <mergeCells count="92">
    <mergeCell ref="B16:M16"/>
    <mergeCell ref="B17:M17"/>
    <mergeCell ref="I86:J86"/>
    <mergeCell ref="B87:J87"/>
    <mergeCell ref="L19:M19"/>
    <mergeCell ref="I1:M1"/>
    <mergeCell ref="B11:M11"/>
    <mergeCell ref="B79:N79"/>
    <mergeCell ref="B80:N80"/>
    <mergeCell ref="B81:N81"/>
    <mergeCell ref="B82:N82"/>
    <mergeCell ref="B83:N83"/>
    <mergeCell ref="B84:N84"/>
    <mergeCell ref="B76:E76"/>
    <mergeCell ref="F76:L76"/>
    <mergeCell ref="B77:E77"/>
    <mergeCell ref="F77:L77"/>
    <mergeCell ref="B78:E78"/>
    <mergeCell ref="F78:L78"/>
    <mergeCell ref="B71:N71"/>
    <mergeCell ref="B72:N72"/>
    <mergeCell ref="B74:E74"/>
    <mergeCell ref="F74:L74"/>
    <mergeCell ref="B75:E75"/>
    <mergeCell ref="F75:L75"/>
    <mergeCell ref="B68:E68"/>
    <mergeCell ref="F68:L68"/>
    <mergeCell ref="B69:E69"/>
    <mergeCell ref="F69:L69"/>
    <mergeCell ref="B70:E70"/>
    <mergeCell ref="F70:L70"/>
    <mergeCell ref="B67:E67"/>
    <mergeCell ref="F67:L67"/>
    <mergeCell ref="L58:M58"/>
    <mergeCell ref="L59:M59"/>
    <mergeCell ref="B60:E60"/>
    <mergeCell ref="F60:M60"/>
    <mergeCell ref="B61:E61"/>
    <mergeCell ref="F61:M61"/>
    <mergeCell ref="B63:N63"/>
    <mergeCell ref="B64:N64"/>
    <mergeCell ref="B65:N65"/>
    <mergeCell ref="B66:E66"/>
    <mergeCell ref="F66:L66"/>
    <mergeCell ref="L57:M57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45:M45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B15:I15"/>
    <mergeCell ref="B18:K18"/>
    <mergeCell ref="L33:M33"/>
    <mergeCell ref="L20:M20"/>
    <mergeCell ref="B22:K22"/>
    <mergeCell ref="L23:M23"/>
    <mergeCell ref="L24:M24"/>
    <mergeCell ref="B25:K25"/>
    <mergeCell ref="L26:M26"/>
    <mergeCell ref="L27:M27"/>
    <mergeCell ref="L28:M28"/>
    <mergeCell ref="B29:K29"/>
    <mergeCell ref="L30:M30"/>
    <mergeCell ref="L31:M31"/>
    <mergeCell ref="B8:D9"/>
    <mergeCell ref="G9:N10"/>
    <mergeCell ref="B12:I12"/>
    <mergeCell ref="B13:I13"/>
    <mergeCell ref="B14:I14"/>
    <mergeCell ref="B2:D2"/>
    <mergeCell ref="B3:E3"/>
    <mergeCell ref="B4:D4"/>
    <mergeCell ref="B5:E5"/>
    <mergeCell ref="B6:D6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9"/>
  <sheetViews>
    <sheetView workbookViewId="0">
      <selection activeCell="B13" sqref="B13:I13"/>
    </sheetView>
  </sheetViews>
  <sheetFormatPr defaultRowHeight="11.25" x14ac:dyDescent="0.2"/>
  <cols>
    <col min="1" max="1" width="0.140625" style="4" customWidth="1"/>
    <col min="2" max="2" width="4.140625" style="4" customWidth="1"/>
    <col min="3" max="3" width="5.85546875" style="4" customWidth="1"/>
    <col min="4" max="4" width="8.85546875" style="4" customWidth="1"/>
    <col min="5" max="5" width="23.28515625" style="4" customWidth="1"/>
    <col min="6" max="6" width="6.140625" style="4" customWidth="1"/>
    <col min="7" max="7" width="8.28515625" style="4" customWidth="1"/>
    <col min="8" max="8" width="8.42578125" style="4" customWidth="1"/>
    <col min="9" max="9" width="8.7109375" style="4" customWidth="1"/>
    <col min="10" max="10" width="5.42578125" style="4" customWidth="1"/>
    <col min="11" max="11" width="7.140625" style="4" customWidth="1"/>
    <col min="12" max="12" width="9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18"/>
      <c r="O1" s="18"/>
    </row>
    <row r="2" spans="2:15" s="2" customFormat="1" ht="10.5" customHeight="1" x14ac:dyDescent="0.2">
      <c r="B2" s="56"/>
      <c r="C2" s="56"/>
      <c r="D2" s="56"/>
      <c r="E2" s="56"/>
    </row>
    <row r="3" spans="2:15" s="2" customFormat="1" ht="2.65" customHeight="1" x14ac:dyDescent="0.2">
      <c r="B3" s="74"/>
      <c r="C3" s="74"/>
      <c r="D3" s="74"/>
    </row>
    <row r="4" spans="2:15" s="2" customFormat="1" ht="16.5" customHeight="1" x14ac:dyDescent="0.2">
      <c r="B4" s="56"/>
      <c r="C4" s="56"/>
      <c r="D4" s="56"/>
      <c r="E4" s="56"/>
    </row>
    <row r="5" spans="2:15" s="2" customFormat="1" ht="2.65" customHeight="1" x14ac:dyDescent="0.2">
      <c r="B5" s="74"/>
      <c r="C5" s="74"/>
      <c r="D5" s="74"/>
    </row>
    <row r="6" spans="2:15" s="2" customFormat="1" ht="13.5" customHeight="1" x14ac:dyDescent="0.2">
      <c r="B6" s="56"/>
      <c r="C6" s="56"/>
      <c r="D6" s="56"/>
      <c r="E6" s="56"/>
    </row>
    <row r="7" spans="2:15" s="2" customFormat="1" ht="5.25" customHeight="1" x14ac:dyDescent="0.2">
      <c r="B7" s="74"/>
      <c r="C7" s="74"/>
      <c r="D7" s="74"/>
    </row>
    <row r="8" spans="2:15" s="2" customFormat="1" ht="4.3499999999999996" customHeight="1" x14ac:dyDescent="0.2"/>
    <row r="9" spans="2:15" s="2" customFormat="1" ht="6.95" customHeight="1" x14ac:dyDescent="0.2">
      <c r="B9" s="76" t="s">
        <v>123</v>
      </c>
      <c r="C9" s="76"/>
      <c r="D9" s="76"/>
    </row>
    <row r="10" spans="2:15" s="2" customFormat="1" ht="12.2" customHeight="1" x14ac:dyDescent="0.2">
      <c r="B10" s="76"/>
      <c r="C10" s="76"/>
      <c r="D10" s="76"/>
      <c r="G10" s="93" t="s">
        <v>124</v>
      </c>
      <c r="H10" s="93"/>
      <c r="I10" s="93"/>
      <c r="J10" s="93"/>
      <c r="K10" s="93"/>
      <c r="L10" s="93"/>
      <c r="M10" s="93"/>
      <c r="N10" s="17"/>
    </row>
    <row r="11" spans="2:15" s="2" customFormat="1" ht="7.9" customHeight="1" x14ac:dyDescent="0.2">
      <c r="G11" s="17"/>
      <c r="H11" s="17"/>
      <c r="I11" s="17"/>
      <c r="J11" s="17"/>
      <c r="K11" s="17"/>
      <c r="L11" s="17"/>
      <c r="M11" s="17"/>
      <c r="N11" s="17"/>
    </row>
    <row r="12" spans="2:15" s="2" customFormat="1" ht="24" customHeight="1" x14ac:dyDescent="0.2">
      <c r="B12" s="78" t="s">
        <v>125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2:15" s="2" customFormat="1" ht="20.85" customHeight="1" x14ac:dyDescent="0.2">
      <c r="B13" s="77" t="s">
        <v>126</v>
      </c>
      <c r="C13" s="77"/>
      <c r="D13" s="77"/>
      <c r="E13" s="77"/>
      <c r="F13" s="77"/>
      <c r="G13" s="77"/>
      <c r="H13" s="77"/>
      <c r="I13" s="77"/>
    </row>
    <row r="14" spans="2:15" s="2" customFormat="1" ht="17.25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5" s="2" customFormat="1" ht="11.2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5" s="2" customFormat="1" ht="16.5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3" s="2" customFormat="1" ht="29.25" customHeight="1" x14ac:dyDescent="0.2">
      <c r="B17" s="40" t="s">
        <v>323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 s="2" customFormat="1" ht="32.25" customHeight="1" x14ac:dyDescent="0.2">
      <c r="B18" s="41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2:13" s="2" customFormat="1" ht="18.2" customHeight="1" x14ac:dyDescent="0.2">
      <c r="B19" s="79" t="s">
        <v>129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  <c r="M19" s="32"/>
    </row>
    <row r="20" spans="2:13" s="2" customFormat="1" ht="57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" customFormat="1" ht="19.7" customHeight="1" x14ac:dyDescent="0.2">
      <c r="B21" s="7">
        <v>1</v>
      </c>
      <c r="C21" s="8" t="s">
        <v>11</v>
      </c>
      <c r="D21" s="8" t="s">
        <v>12</v>
      </c>
      <c r="E21" s="9" t="s">
        <v>13</v>
      </c>
      <c r="F21" s="8" t="s">
        <v>14</v>
      </c>
      <c r="G21" s="10">
        <v>1636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91">
        <f>ROUND(I21+ K21,2)</f>
        <v>0</v>
      </c>
      <c r="M21" s="92"/>
    </row>
    <row r="22" spans="2:13" s="2" customFormat="1" ht="3.2" customHeight="1" x14ac:dyDescent="0.2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2:13" s="2" customFormat="1" ht="18.2" customHeight="1" x14ac:dyDescent="0.2">
      <c r="B23" s="79" t="s">
        <v>130</v>
      </c>
      <c r="C23" s="79"/>
      <c r="D23" s="79"/>
      <c r="E23" s="79"/>
      <c r="F23" s="79"/>
      <c r="G23" s="79"/>
      <c r="H23" s="79"/>
      <c r="I23" s="79"/>
      <c r="J23" s="79"/>
      <c r="K23" s="79"/>
      <c r="L23" s="32"/>
      <c r="M23" s="32"/>
    </row>
    <row r="24" spans="2:13" s="2" customFormat="1" ht="5.25" customHeight="1" x14ac:dyDescent="0.2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2" customFormat="1" ht="45.4" customHeight="1" x14ac:dyDescent="0.2">
      <c r="B25" s="5" t="s">
        <v>0</v>
      </c>
      <c r="C25" s="6" t="s">
        <v>1</v>
      </c>
      <c r="D25" s="5" t="s">
        <v>2</v>
      </c>
      <c r="E25" s="5" t="s">
        <v>3</v>
      </c>
      <c r="F25" s="5" t="s">
        <v>4</v>
      </c>
      <c r="G25" s="5" t="s">
        <v>5</v>
      </c>
      <c r="H25" s="5" t="s">
        <v>6</v>
      </c>
      <c r="I25" s="6" t="s">
        <v>7</v>
      </c>
      <c r="J25" s="5" t="s">
        <v>8</v>
      </c>
      <c r="K25" s="5" t="s">
        <v>9</v>
      </c>
      <c r="L25" s="66" t="s">
        <v>10</v>
      </c>
      <c r="M25" s="66"/>
    </row>
    <row r="26" spans="2:13" s="2" customFormat="1" ht="19.7" customHeight="1" x14ac:dyDescent="0.2">
      <c r="B26" s="7">
        <v>2</v>
      </c>
      <c r="C26" s="8" t="s">
        <v>15</v>
      </c>
      <c r="D26" s="8" t="s">
        <v>16</v>
      </c>
      <c r="E26" s="9" t="s">
        <v>17</v>
      </c>
      <c r="F26" s="8" t="s">
        <v>14</v>
      </c>
      <c r="G26" s="10">
        <v>780</v>
      </c>
      <c r="H26" s="11">
        <v>0</v>
      </c>
      <c r="I26" s="12">
        <f>ROUND(G26* H26,2)</f>
        <v>0</v>
      </c>
      <c r="J26" s="7">
        <v>8</v>
      </c>
      <c r="K26" s="12">
        <f>ROUND(I26* J26/100,2)</f>
        <v>0</v>
      </c>
      <c r="L26" s="91">
        <f>ROUND(I26+ K26,2)</f>
        <v>0</v>
      </c>
      <c r="M26" s="92"/>
    </row>
    <row r="27" spans="2:13" s="2" customFormat="1" ht="19.7" customHeight="1" x14ac:dyDescent="0.2">
      <c r="B27" s="7">
        <v>3</v>
      </c>
      <c r="C27" s="8" t="s">
        <v>11</v>
      </c>
      <c r="D27" s="8" t="s">
        <v>12</v>
      </c>
      <c r="E27" s="9" t="s">
        <v>13</v>
      </c>
      <c r="F27" s="8" t="s">
        <v>14</v>
      </c>
      <c r="G27" s="10">
        <v>2796</v>
      </c>
      <c r="H27" s="11">
        <v>0</v>
      </c>
      <c r="I27" s="12">
        <f>ROUND(G27* H27,2)</f>
        <v>0</v>
      </c>
      <c r="J27" s="7">
        <v>8</v>
      </c>
      <c r="K27" s="12">
        <f>ROUND(I27* J27/100,2)</f>
        <v>0</v>
      </c>
      <c r="L27" s="91">
        <f>ROUND(I27+ K27,2)</f>
        <v>0</v>
      </c>
      <c r="M27" s="92"/>
    </row>
    <row r="28" spans="2:13" s="2" customFormat="1" ht="3.2" customHeigh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2:13" s="2" customFormat="1" ht="18.2" customHeight="1" x14ac:dyDescent="0.2">
      <c r="B29" s="79" t="s">
        <v>131</v>
      </c>
      <c r="C29" s="79"/>
      <c r="D29" s="79"/>
      <c r="E29" s="79"/>
      <c r="F29" s="79"/>
      <c r="G29" s="79"/>
      <c r="H29" s="79"/>
      <c r="I29" s="79"/>
      <c r="J29" s="79"/>
      <c r="K29" s="79"/>
      <c r="L29" s="32"/>
      <c r="M29" s="32"/>
    </row>
    <row r="30" spans="2:13" s="2" customFormat="1" ht="5.25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2:13" s="2" customFormat="1" ht="45.4" customHeight="1" x14ac:dyDescent="0.2">
      <c r="B31" s="5" t="s">
        <v>0</v>
      </c>
      <c r="C31" s="6" t="s">
        <v>1</v>
      </c>
      <c r="D31" s="5" t="s">
        <v>2</v>
      </c>
      <c r="E31" s="5" t="s">
        <v>3</v>
      </c>
      <c r="F31" s="5" t="s">
        <v>4</v>
      </c>
      <c r="G31" s="5" t="s">
        <v>5</v>
      </c>
      <c r="H31" s="5" t="s">
        <v>6</v>
      </c>
      <c r="I31" s="6" t="s">
        <v>7</v>
      </c>
      <c r="J31" s="5" t="s">
        <v>8</v>
      </c>
      <c r="K31" s="5" t="s">
        <v>9</v>
      </c>
      <c r="L31" s="66" t="s">
        <v>10</v>
      </c>
      <c r="M31" s="66"/>
    </row>
    <row r="32" spans="2:13" s="2" customFormat="1" ht="19.7" customHeight="1" x14ac:dyDescent="0.2">
      <c r="B32" s="7">
        <v>4</v>
      </c>
      <c r="C32" s="8" t="s">
        <v>15</v>
      </c>
      <c r="D32" s="8" t="s">
        <v>16</v>
      </c>
      <c r="E32" s="9" t="s">
        <v>17</v>
      </c>
      <c r="F32" s="8" t="s">
        <v>14</v>
      </c>
      <c r="G32" s="10">
        <v>421</v>
      </c>
      <c r="H32" s="11">
        <v>0</v>
      </c>
      <c r="I32" s="12">
        <f>ROUND(G32* H32,2)</f>
        <v>0</v>
      </c>
      <c r="J32" s="7">
        <v>8</v>
      </c>
      <c r="K32" s="12">
        <f>ROUND(I32* J32/100,2)</f>
        <v>0</v>
      </c>
      <c r="L32" s="91">
        <f>ROUND(I32+ K32,2)</f>
        <v>0</v>
      </c>
      <c r="M32" s="92"/>
    </row>
    <row r="33" spans="2:13" s="2" customFormat="1" ht="19.7" customHeight="1" x14ac:dyDescent="0.2">
      <c r="B33" s="7">
        <v>5</v>
      </c>
      <c r="C33" s="8" t="s">
        <v>11</v>
      </c>
      <c r="D33" s="8" t="s">
        <v>12</v>
      </c>
      <c r="E33" s="9" t="s">
        <v>13</v>
      </c>
      <c r="F33" s="8" t="s">
        <v>14</v>
      </c>
      <c r="G33" s="10">
        <v>140</v>
      </c>
      <c r="H33" s="11">
        <v>0</v>
      </c>
      <c r="I33" s="12">
        <f>ROUND(G33* H33,2)</f>
        <v>0</v>
      </c>
      <c r="J33" s="7">
        <v>8</v>
      </c>
      <c r="K33" s="12">
        <f>ROUND(I33* J33/100,2)</f>
        <v>0</v>
      </c>
      <c r="L33" s="91">
        <f>ROUND(I33+ K33,2)</f>
        <v>0</v>
      </c>
      <c r="M33" s="92"/>
    </row>
    <row r="34" spans="2:13" s="2" customFormat="1" ht="3.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2:13" s="2" customFormat="1" ht="18.2" customHeight="1" x14ac:dyDescent="0.2">
      <c r="B35" s="79" t="s">
        <v>132</v>
      </c>
      <c r="C35" s="79"/>
      <c r="D35" s="79"/>
      <c r="E35" s="79"/>
      <c r="F35" s="79"/>
      <c r="G35" s="79"/>
      <c r="H35" s="79"/>
      <c r="I35" s="79"/>
      <c r="J35" s="79"/>
      <c r="K35" s="79"/>
      <c r="L35" s="32"/>
      <c r="M35" s="32"/>
    </row>
    <row r="36" spans="2:13" s="2" customFormat="1" ht="5.25" customHeight="1" x14ac:dyDescent="0.2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2:13" s="2" customFormat="1" ht="45.4" customHeight="1" x14ac:dyDescent="0.2">
      <c r="B37" s="5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2" customFormat="1" ht="19.7" customHeight="1" x14ac:dyDescent="0.2">
      <c r="B38" s="7">
        <v>6</v>
      </c>
      <c r="C38" s="8" t="s">
        <v>11</v>
      </c>
      <c r="D38" s="8" t="s">
        <v>12</v>
      </c>
      <c r="E38" s="9" t="s">
        <v>13</v>
      </c>
      <c r="F38" s="8" t="s">
        <v>14</v>
      </c>
      <c r="G38" s="10">
        <v>1327</v>
      </c>
      <c r="H38" s="11">
        <v>0</v>
      </c>
      <c r="I38" s="12">
        <f>ROUND(G38* H38,2)</f>
        <v>0</v>
      </c>
      <c r="J38" s="7">
        <v>8</v>
      </c>
      <c r="K38" s="12">
        <f>ROUND(I38* J38/100,2)</f>
        <v>0</v>
      </c>
      <c r="L38" s="91">
        <f>ROUND(I38+ K38,2)</f>
        <v>0</v>
      </c>
      <c r="M38" s="92"/>
    </row>
    <row r="39" spans="2:13" s="2" customFormat="1" ht="9" customHeight="1" x14ac:dyDescent="0.2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2:13" s="2" customFormat="1" ht="45.4" customHeight="1" x14ac:dyDescent="0.2">
      <c r="B40" s="5" t="s">
        <v>0</v>
      </c>
      <c r="C40" s="6" t="s">
        <v>1</v>
      </c>
      <c r="D40" s="5" t="s">
        <v>2</v>
      </c>
      <c r="E40" s="5" t="s">
        <v>3</v>
      </c>
      <c r="F40" s="5" t="s">
        <v>4</v>
      </c>
      <c r="G40" s="5" t="s">
        <v>5</v>
      </c>
      <c r="H40" s="5" t="s">
        <v>6</v>
      </c>
      <c r="I40" s="6" t="s">
        <v>7</v>
      </c>
      <c r="J40" s="5" t="s">
        <v>8</v>
      </c>
      <c r="K40" s="5" t="s">
        <v>9</v>
      </c>
      <c r="L40" s="66" t="s">
        <v>10</v>
      </c>
      <c r="M40" s="66"/>
    </row>
    <row r="41" spans="2:13" s="2" customFormat="1" ht="19.7" customHeight="1" x14ac:dyDescent="0.2">
      <c r="B41" s="7">
        <v>7</v>
      </c>
      <c r="C41" s="8" t="s">
        <v>18</v>
      </c>
      <c r="D41" s="8" t="s">
        <v>19</v>
      </c>
      <c r="E41" s="9" t="s">
        <v>20</v>
      </c>
      <c r="F41" s="8" t="s">
        <v>21</v>
      </c>
      <c r="G41" s="10">
        <v>210</v>
      </c>
      <c r="H41" s="11">
        <v>0</v>
      </c>
      <c r="I41" s="12">
        <f t="shared" ref="I41:I71" si="0">ROUND(G41* H41,2)</f>
        <v>0</v>
      </c>
      <c r="J41" s="7">
        <v>8</v>
      </c>
      <c r="K41" s="12">
        <f t="shared" ref="K41:K71" si="1">ROUND(I41* J41/100,2)</f>
        <v>0</v>
      </c>
      <c r="L41" s="91">
        <f t="shared" ref="L41:L71" si="2">ROUND(I41+ K41,2)</f>
        <v>0</v>
      </c>
      <c r="M41" s="92"/>
    </row>
    <row r="42" spans="2:13" s="2" customFormat="1" ht="19.7" customHeight="1" x14ac:dyDescent="0.2">
      <c r="B42" s="7">
        <v>8</v>
      </c>
      <c r="C42" s="8" t="s">
        <v>22</v>
      </c>
      <c r="D42" s="8" t="s">
        <v>23</v>
      </c>
      <c r="E42" s="9" t="s">
        <v>24</v>
      </c>
      <c r="F42" s="8" t="s">
        <v>21</v>
      </c>
      <c r="G42" s="10">
        <v>240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77.25" customHeight="1" x14ac:dyDescent="0.2">
      <c r="B43" s="7">
        <v>9</v>
      </c>
      <c r="C43" s="8" t="s">
        <v>25</v>
      </c>
      <c r="D43" s="8" t="s">
        <v>26</v>
      </c>
      <c r="E43" s="26" t="s">
        <v>27</v>
      </c>
      <c r="F43" s="8" t="s">
        <v>28</v>
      </c>
      <c r="G43" s="10">
        <v>2.2000000000000002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28.7" customHeight="1" x14ac:dyDescent="0.2">
      <c r="B44" s="7">
        <v>10</v>
      </c>
      <c r="C44" s="8" t="s">
        <v>29</v>
      </c>
      <c r="D44" s="8" t="s">
        <v>30</v>
      </c>
      <c r="E44" s="9" t="s">
        <v>31</v>
      </c>
      <c r="F44" s="8" t="s">
        <v>32</v>
      </c>
      <c r="G44" s="10">
        <v>740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19.7" customHeight="1" x14ac:dyDescent="0.2">
      <c r="B45" s="7">
        <v>11</v>
      </c>
      <c r="C45" s="8" t="s">
        <v>33</v>
      </c>
      <c r="D45" s="8" t="s">
        <v>34</v>
      </c>
      <c r="E45" s="9" t="s">
        <v>35</v>
      </c>
      <c r="F45" s="8" t="s">
        <v>32</v>
      </c>
      <c r="G45" s="10">
        <v>50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12</v>
      </c>
      <c r="C46" s="8" t="s">
        <v>36</v>
      </c>
      <c r="D46" s="8" t="s">
        <v>37</v>
      </c>
      <c r="E46" s="9" t="s">
        <v>38</v>
      </c>
      <c r="F46" s="8" t="s">
        <v>39</v>
      </c>
      <c r="G46" s="10">
        <v>22.01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19.7" customHeight="1" x14ac:dyDescent="0.2">
      <c r="B47" s="7">
        <v>13</v>
      </c>
      <c r="C47" s="8" t="s">
        <v>40</v>
      </c>
      <c r="D47" s="8" t="s">
        <v>41</v>
      </c>
      <c r="E47" s="9" t="s">
        <v>42</v>
      </c>
      <c r="F47" s="8" t="s">
        <v>39</v>
      </c>
      <c r="G47" s="10">
        <v>4.34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19.7" customHeight="1" x14ac:dyDescent="0.2">
      <c r="B48" s="7">
        <v>14</v>
      </c>
      <c r="C48" s="8" t="s">
        <v>43</v>
      </c>
      <c r="D48" s="8" t="s">
        <v>44</v>
      </c>
      <c r="E48" s="9" t="s">
        <v>45</v>
      </c>
      <c r="F48" s="8" t="s">
        <v>39</v>
      </c>
      <c r="G48" s="10">
        <v>17.649999999999999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3" s="2" customFormat="1" ht="28.7" customHeight="1" x14ac:dyDescent="0.2">
      <c r="B49" s="7">
        <v>15</v>
      </c>
      <c r="C49" s="8" t="s">
        <v>46</v>
      </c>
      <c r="D49" s="8" t="s">
        <v>47</v>
      </c>
      <c r="E49" s="9" t="s">
        <v>48</v>
      </c>
      <c r="F49" s="8" t="s">
        <v>39</v>
      </c>
      <c r="G49" s="10">
        <v>8.6999999999999993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19.7" customHeight="1" x14ac:dyDescent="0.2">
      <c r="B50" s="7">
        <v>16</v>
      </c>
      <c r="C50" s="8" t="s">
        <v>49</v>
      </c>
      <c r="D50" s="8" t="s">
        <v>50</v>
      </c>
      <c r="E50" s="9" t="s">
        <v>51</v>
      </c>
      <c r="F50" s="8" t="s">
        <v>39</v>
      </c>
      <c r="G50" s="10">
        <v>26.35</v>
      </c>
      <c r="H50" s="11">
        <v>0</v>
      </c>
      <c r="I50" s="12">
        <f t="shared" si="0"/>
        <v>0</v>
      </c>
      <c r="J50" s="7">
        <v>23</v>
      </c>
      <c r="K50" s="12">
        <f t="shared" si="1"/>
        <v>0</v>
      </c>
      <c r="L50" s="91">
        <f t="shared" si="2"/>
        <v>0</v>
      </c>
      <c r="M50" s="92"/>
    </row>
    <row r="51" spans="2:13" s="2" customFormat="1" ht="28.7" customHeight="1" x14ac:dyDescent="0.2">
      <c r="B51" s="7">
        <v>17</v>
      </c>
      <c r="C51" s="8" t="s">
        <v>52</v>
      </c>
      <c r="D51" s="8" t="s">
        <v>53</v>
      </c>
      <c r="E51" s="9" t="s">
        <v>54</v>
      </c>
      <c r="F51" s="8" t="s">
        <v>28</v>
      </c>
      <c r="G51" s="10">
        <v>2.71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91">
        <f t="shared" si="2"/>
        <v>0</v>
      </c>
      <c r="M51" s="92"/>
    </row>
    <row r="52" spans="2:13" s="2" customFormat="1" ht="28.7" customHeight="1" x14ac:dyDescent="0.2">
      <c r="B52" s="7">
        <v>18</v>
      </c>
      <c r="C52" s="8" t="s">
        <v>55</v>
      </c>
      <c r="D52" s="8" t="s">
        <v>56</v>
      </c>
      <c r="E52" s="9" t="s">
        <v>57</v>
      </c>
      <c r="F52" s="8" t="s">
        <v>28</v>
      </c>
      <c r="G52" s="10">
        <v>29.8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28.7" customHeight="1" x14ac:dyDescent="0.2">
      <c r="B53" s="7">
        <v>19</v>
      </c>
      <c r="C53" s="8" t="s">
        <v>58</v>
      </c>
      <c r="D53" s="8" t="s">
        <v>59</v>
      </c>
      <c r="E53" s="9" t="s">
        <v>60</v>
      </c>
      <c r="F53" s="8" t="s">
        <v>28</v>
      </c>
      <c r="G53" s="10">
        <v>3.53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19.7" customHeight="1" x14ac:dyDescent="0.2">
      <c r="B54" s="7">
        <v>20</v>
      </c>
      <c r="C54" s="8" t="s">
        <v>61</v>
      </c>
      <c r="D54" s="8" t="s">
        <v>62</v>
      </c>
      <c r="E54" s="9" t="s">
        <v>63</v>
      </c>
      <c r="F54" s="8" t="s">
        <v>28</v>
      </c>
      <c r="G54" s="10">
        <v>17.39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21</v>
      </c>
      <c r="C55" s="8" t="s">
        <v>64</v>
      </c>
      <c r="D55" s="8" t="s">
        <v>65</v>
      </c>
      <c r="E55" s="9" t="s">
        <v>66</v>
      </c>
      <c r="F55" s="8" t="s">
        <v>28</v>
      </c>
      <c r="G55" s="10">
        <v>34.619999999999997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3" s="2" customFormat="1" ht="28.7" customHeight="1" x14ac:dyDescent="0.2">
      <c r="B56" s="7">
        <v>22</v>
      </c>
      <c r="C56" s="8" t="s">
        <v>67</v>
      </c>
      <c r="D56" s="8" t="s">
        <v>68</v>
      </c>
      <c r="E56" s="9" t="s">
        <v>69</v>
      </c>
      <c r="F56" s="8" t="s">
        <v>28</v>
      </c>
      <c r="G56" s="10">
        <v>21.5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23</v>
      </c>
      <c r="C57" s="8" t="s">
        <v>70</v>
      </c>
      <c r="D57" s="8" t="s">
        <v>71</v>
      </c>
      <c r="E57" s="9" t="s">
        <v>72</v>
      </c>
      <c r="F57" s="8" t="s">
        <v>39</v>
      </c>
      <c r="G57" s="10">
        <v>0.3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28.7" customHeight="1" x14ac:dyDescent="0.2">
      <c r="B58" s="7">
        <v>24</v>
      </c>
      <c r="C58" s="8" t="s">
        <v>73</v>
      </c>
      <c r="D58" s="8" t="s">
        <v>74</v>
      </c>
      <c r="E58" s="9" t="s">
        <v>75</v>
      </c>
      <c r="F58" s="8" t="s">
        <v>76</v>
      </c>
      <c r="G58" s="10">
        <v>4.7</v>
      </c>
      <c r="H58" s="11">
        <v>0</v>
      </c>
      <c r="I58" s="12">
        <f t="shared" si="0"/>
        <v>0</v>
      </c>
      <c r="J58" s="7">
        <v>23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25</v>
      </c>
      <c r="C59" s="8" t="s">
        <v>77</v>
      </c>
      <c r="D59" s="8" t="s">
        <v>78</v>
      </c>
      <c r="E59" s="9" t="s">
        <v>79</v>
      </c>
      <c r="F59" s="8" t="s">
        <v>76</v>
      </c>
      <c r="G59" s="10">
        <v>4.7</v>
      </c>
      <c r="H59" s="11">
        <v>0</v>
      </c>
      <c r="I59" s="12">
        <f t="shared" si="0"/>
        <v>0</v>
      </c>
      <c r="J59" s="7">
        <v>23</v>
      </c>
      <c r="K59" s="12">
        <f t="shared" si="1"/>
        <v>0</v>
      </c>
      <c r="L59" s="91">
        <f t="shared" si="2"/>
        <v>0</v>
      </c>
      <c r="M59" s="92"/>
    </row>
    <row r="60" spans="2:13" s="2" customFormat="1" ht="19.7" customHeight="1" x14ac:dyDescent="0.2">
      <c r="B60" s="7">
        <v>26</v>
      </c>
      <c r="C60" s="8" t="s">
        <v>80</v>
      </c>
      <c r="D60" s="8" t="s">
        <v>81</v>
      </c>
      <c r="E60" s="9" t="s">
        <v>82</v>
      </c>
      <c r="F60" s="8" t="s">
        <v>83</v>
      </c>
      <c r="G60" s="10">
        <v>350</v>
      </c>
      <c r="H60" s="11">
        <v>0</v>
      </c>
      <c r="I60" s="12">
        <f t="shared" si="0"/>
        <v>0</v>
      </c>
      <c r="J60" s="7">
        <v>23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27</v>
      </c>
      <c r="C61" s="8" t="s">
        <v>84</v>
      </c>
      <c r="D61" s="8" t="s">
        <v>85</v>
      </c>
      <c r="E61" s="9" t="s">
        <v>86</v>
      </c>
      <c r="F61" s="8" t="s">
        <v>87</v>
      </c>
      <c r="G61" s="10">
        <v>30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28</v>
      </c>
      <c r="C62" s="8" t="s">
        <v>88</v>
      </c>
      <c r="D62" s="8" t="s">
        <v>89</v>
      </c>
      <c r="E62" s="9" t="s">
        <v>90</v>
      </c>
      <c r="F62" s="8" t="s">
        <v>14</v>
      </c>
      <c r="G62" s="10">
        <v>4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28.7" customHeight="1" x14ac:dyDescent="0.2">
      <c r="B63" s="7">
        <v>29</v>
      </c>
      <c r="C63" s="8" t="s">
        <v>91</v>
      </c>
      <c r="D63" s="8" t="s">
        <v>92</v>
      </c>
      <c r="E63" s="9" t="s">
        <v>93</v>
      </c>
      <c r="F63" s="8" t="s">
        <v>87</v>
      </c>
      <c r="G63" s="10">
        <v>190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30</v>
      </c>
      <c r="C64" s="8" t="s">
        <v>94</v>
      </c>
      <c r="D64" s="8" t="s">
        <v>95</v>
      </c>
      <c r="E64" s="9" t="s">
        <v>96</v>
      </c>
      <c r="F64" s="8" t="s">
        <v>87</v>
      </c>
      <c r="G64" s="10">
        <v>300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31</v>
      </c>
      <c r="C65" s="8" t="s">
        <v>97</v>
      </c>
      <c r="D65" s="8" t="s">
        <v>98</v>
      </c>
      <c r="E65" s="9" t="s">
        <v>99</v>
      </c>
      <c r="F65" s="8" t="s">
        <v>87</v>
      </c>
      <c r="G65" s="10">
        <v>70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32</v>
      </c>
      <c r="C66" s="8" t="s">
        <v>100</v>
      </c>
      <c r="D66" s="8" t="s">
        <v>101</v>
      </c>
      <c r="E66" s="9" t="s">
        <v>102</v>
      </c>
      <c r="F66" s="8" t="s">
        <v>28</v>
      </c>
      <c r="G66" s="10">
        <v>0.3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91">
        <f t="shared" si="2"/>
        <v>0</v>
      </c>
      <c r="M66" s="92"/>
    </row>
    <row r="67" spans="2:14" s="2" customFormat="1" ht="19.7" customHeight="1" x14ac:dyDescent="0.2">
      <c r="B67" s="7">
        <v>33</v>
      </c>
      <c r="C67" s="8" t="s">
        <v>103</v>
      </c>
      <c r="D67" s="8" t="s">
        <v>104</v>
      </c>
      <c r="E67" s="9" t="s">
        <v>105</v>
      </c>
      <c r="F67" s="8" t="s">
        <v>83</v>
      </c>
      <c r="G67" s="10">
        <v>192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91">
        <f t="shared" si="2"/>
        <v>0</v>
      </c>
      <c r="M67" s="92"/>
    </row>
    <row r="68" spans="2:14" s="2" customFormat="1" ht="19.7" customHeight="1" x14ac:dyDescent="0.2">
      <c r="B68" s="7">
        <v>34</v>
      </c>
      <c r="C68" s="8" t="s">
        <v>106</v>
      </c>
      <c r="D68" s="8" t="s">
        <v>107</v>
      </c>
      <c r="E68" s="9" t="s">
        <v>105</v>
      </c>
      <c r="F68" s="8" t="s">
        <v>83</v>
      </c>
      <c r="G68" s="10">
        <v>52</v>
      </c>
      <c r="H68" s="11">
        <v>0</v>
      </c>
      <c r="I68" s="12">
        <f t="shared" si="0"/>
        <v>0</v>
      </c>
      <c r="J68" s="7">
        <v>23</v>
      </c>
      <c r="K68" s="12">
        <f t="shared" si="1"/>
        <v>0</v>
      </c>
      <c r="L68" s="91">
        <f t="shared" si="2"/>
        <v>0</v>
      </c>
      <c r="M68" s="92"/>
    </row>
    <row r="69" spans="2:14" s="2" customFormat="1" ht="19.7" customHeight="1" x14ac:dyDescent="0.2">
      <c r="B69" s="7">
        <v>35</v>
      </c>
      <c r="C69" s="8" t="s">
        <v>108</v>
      </c>
      <c r="D69" s="8" t="s">
        <v>109</v>
      </c>
      <c r="E69" s="9" t="s">
        <v>110</v>
      </c>
      <c r="F69" s="8" t="s">
        <v>83</v>
      </c>
      <c r="G69" s="10">
        <v>6</v>
      </c>
      <c r="H69" s="11">
        <v>0</v>
      </c>
      <c r="I69" s="12">
        <f t="shared" si="0"/>
        <v>0</v>
      </c>
      <c r="J69" s="7">
        <v>8</v>
      </c>
      <c r="K69" s="12">
        <f t="shared" si="1"/>
        <v>0</v>
      </c>
      <c r="L69" s="91">
        <f t="shared" si="2"/>
        <v>0</v>
      </c>
      <c r="M69" s="92"/>
    </row>
    <row r="70" spans="2:14" s="2" customFormat="1" ht="19.7" customHeight="1" x14ac:dyDescent="0.2">
      <c r="B70" s="7">
        <v>36</v>
      </c>
      <c r="C70" s="8" t="s">
        <v>111</v>
      </c>
      <c r="D70" s="8" t="s">
        <v>112</v>
      </c>
      <c r="E70" s="9" t="s">
        <v>113</v>
      </c>
      <c r="F70" s="8" t="s">
        <v>83</v>
      </c>
      <c r="G70" s="10">
        <v>10</v>
      </c>
      <c r="H70" s="11">
        <v>0</v>
      </c>
      <c r="I70" s="12">
        <f t="shared" si="0"/>
        <v>0</v>
      </c>
      <c r="J70" s="7">
        <v>8</v>
      </c>
      <c r="K70" s="12">
        <f t="shared" si="1"/>
        <v>0</v>
      </c>
      <c r="L70" s="91">
        <f t="shared" si="2"/>
        <v>0</v>
      </c>
      <c r="M70" s="92"/>
    </row>
    <row r="71" spans="2:14" s="2" customFormat="1" ht="19.7" customHeight="1" x14ac:dyDescent="0.2">
      <c r="B71" s="7">
        <v>37</v>
      </c>
      <c r="C71" s="8" t="s">
        <v>114</v>
      </c>
      <c r="D71" s="8" t="s">
        <v>115</v>
      </c>
      <c r="E71" s="9" t="s">
        <v>113</v>
      </c>
      <c r="F71" s="8" t="s">
        <v>83</v>
      </c>
      <c r="G71" s="10">
        <v>126</v>
      </c>
      <c r="H71" s="11">
        <v>0</v>
      </c>
      <c r="I71" s="12">
        <f t="shared" si="0"/>
        <v>0</v>
      </c>
      <c r="J71" s="7">
        <v>23</v>
      </c>
      <c r="K71" s="12">
        <f t="shared" si="1"/>
        <v>0</v>
      </c>
      <c r="L71" s="91">
        <f t="shared" si="2"/>
        <v>0</v>
      </c>
      <c r="M71" s="92"/>
    </row>
    <row r="72" spans="2:14" s="2" customFormat="1" ht="21.4" customHeight="1" x14ac:dyDescent="0.2">
      <c r="B72" s="80" t="s">
        <v>116</v>
      </c>
      <c r="C72" s="80"/>
      <c r="D72" s="80"/>
      <c r="E72" s="80"/>
      <c r="F72" s="81">
        <f>ROUND(I21+I26+I27+I32+I33+I38+I41+I42+I43+I44+I45+I46+I47+I48+I49+I50+I51+I52+I53+I54+I55+I56+I57+I58+I59+I60+I61+I62+I63+I64+I65+I66+I67+I68+I69+I70+I71,2)</f>
        <v>0</v>
      </c>
      <c r="G72" s="82"/>
      <c r="H72" s="82"/>
      <c r="I72" s="82"/>
      <c r="J72" s="82"/>
      <c r="K72" s="82"/>
      <c r="L72" s="82"/>
      <c r="M72" s="89"/>
    </row>
    <row r="73" spans="2:14" s="2" customFormat="1" ht="21.4" customHeight="1" x14ac:dyDescent="0.2">
      <c r="B73" s="80" t="s">
        <v>117</v>
      </c>
      <c r="C73" s="80"/>
      <c r="D73" s="80"/>
      <c r="E73" s="80"/>
      <c r="F73" s="83">
        <f>ROUND(L21+L26+L27+L32+L33+L38+L41+L42+L43+L44+L45+L46+L47+L48+L49+L50+L51+L52+L53+L54+L55+L56+L57+L58+L59+L60+L61+L62+L63+L64+L65+L66+L67+L68+L69+L70+L71,2)</f>
        <v>0</v>
      </c>
      <c r="G73" s="84"/>
      <c r="H73" s="84"/>
      <c r="I73" s="84"/>
      <c r="J73" s="84"/>
      <c r="K73" s="84"/>
      <c r="L73" s="84"/>
      <c r="M73" s="90"/>
    </row>
    <row r="74" spans="2:14" s="2" customFormat="1" ht="61.5" customHeight="1" x14ac:dyDescent="0.2">
      <c r="B74" s="56" t="s">
        <v>133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</row>
    <row r="75" spans="2:14" s="2" customFormat="1" ht="76.5" customHeight="1" x14ac:dyDescent="0.2">
      <c r="B75" s="56" t="s">
        <v>134</v>
      </c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</row>
    <row r="76" spans="2:14" s="2" customFormat="1" ht="85.5" customHeight="1" x14ac:dyDescent="0.2">
      <c r="B76" s="42" t="s">
        <v>135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</row>
    <row r="77" spans="2:14" s="2" customFormat="1" ht="30.75" customHeight="1" x14ac:dyDescent="0.2">
      <c r="B77" s="67" t="s">
        <v>118</v>
      </c>
      <c r="C77" s="67"/>
      <c r="D77" s="67"/>
      <c r="E77" s="67"/>
      <c r="F77" s="73" t="s">
        <v>119</v>
      </c>
      <c r="G77" s="73"/>
      <c r="H77" s="73"/>
      <c r="I77" s="73"/>
      <c r="J77" s="73"/>
      <c r="K77" s="73"/>
      <c r="L77" s="73"/>
    </row>
    <row r="78" spans="2:14" s="2" customFormat="1" ht="28.7" customHeight="1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2:14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4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4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4" s="2" customFormat="1" ht="2.65" customHeight="1" x14ac:dyDescent="0.2"/>
    <row r="83" spans="2:14" s="2" customFormat="1" ht="131.25" customHeight="1" x14ac:dyDescent="0.2">
      <c r="B83" s="56" t="s">
        <v>304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2:14" s="2" customFormat="1" ht="36.950000000000003" customHeight="1" x14ac:dyDescent="0.2">
      <c r="B84" s="59" t="s">
        <v>136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2:14" s="2" customFormat="1" ht="2.65" customHeight="1" x14ac:dyDescent="0.2"/>
    <row r="86" spans="2:14" s="2" customFormat="1" ht="37.9" customHeight="1" x14ac:dyDescent="0.2">
      <c r="B86" s="57" t="s">
        <v>120</v>
      </c>
      <c r="C86" s="57"/>
      <c r="D86" s="57"/>
      <c r="E86" s="57"/>
      <c r="F86" s="60" t="s">
        <v>121</v>
      </c>
      <c r="G86" s="60"/>
      <c r="H86" s="60"/>
      <c r="I86" s="60"/>
      <c r="J86" s="60"/>
      <c r="K86" s="60"/>
      <c r="L86" s="60"/>
    </row>
    <row r="87" spans="2:14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4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4" s="2" customFormat="1" ht="28.7" customHeight="1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4" s="2" customFormat="1" ht="28.7" customHeight="1" x14ac:dyDescent="0.2"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</row>
    <row r="91" spans="2:14" s="2" customFormat="1" ht="125.25" customHeight="1" x14ac:dyDescent="0.2">
      <c r="B91" s="56" t="s">
        <v>324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21" customHeight="1" x14ac:dyDescent="0.2">
      <c r="B92" s="56" t="s">
        <v>138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2" customFormat="1" ht="49.5" customHeight="1" x14ac:dyDescent="0.2">
      <c r="B93" s="42" t="s">
        <v>139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2:14" s="2" customFormat="1" ht="38.25" customHeight="1" x14ac:dyDescent="0.2">
      <c r="B94" s="42" t="s">
        <v>140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2" customFormat="1" ht="112.5" customHeight="1" x14ac:dyDescent="0.2">
      <c r="B95" s="56" t="s">
        <v>141</v>
      </c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</row>
    <row r="96" spans="2:14" s="2" customFormat="1" ht="84.95" customHeight="1" x14ac:dyDescent="0.2">
      <c r="B96" s="56" t="s">
        <v>142</v>
      </c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</row>
    <row r="97" spans="2:10" s="2" customFormat="1" ht="18.75" customHeight="1" x14ac:dyDescent="0.2"/>
    <row r="98" spans="2:10" s="2" customFormat="1" ht="17.649999999999999" customHeight="1" x14ac:dyDescent="0.2">
      <c r="I98" s="87" t="s">
        <v>143</v>
      </c>
      <c r="J98" s="87"/>
    </row>
    <row r="99" spans="2:10" s="2" customFormat="1" ht="103.5" customHeight="1" x14ac:dyDescent="0.2">
      <c r="B99" s="42" t="s">
        <v>144</v>
      </c>
      <c r="C99" s="42"/>
      <c r="D99" s="42"/>
      <c r="E99" s="42"/>
      <c r="F99" s="42"/>
      <c r="G99" s="42"/>
      <c r="H99" s="42"/>
      <c r="I99" s="42"/>
      <c r="J99" s="42"/>
    </row>
  </sheetData>
  <mergeCells count="99">
    <mergeCell ref="B2:E2"/>
    <mergeCell ref="B4:E4"/>
    <mergeCell ref="B6:E6"/>
    <mergeCell ref="L67:M67"/>
    <mergeCell ref="L68:M68"/>
    <mergeCell ref="L57:M57"/>
    <mergeCell ref="L58:M58"/>
    <mergeCell ref="L59:M59"/>
    <mergeCell ref="L60:M60"/>
    <mergeCell ref="L61:M61"/>
    <mergeCell ref="L52:M52"/>
    <mergeCell ref="L53:M53"/>
    <mergeCell ref="L54:M54"/>
    <mergeCell ref="L55:M55"/>
    <mergeCell ref="L56:M56"/>
    <mergeCell ref="L47:M47"/>
    <mergeCell ref="L69:M69"/>
    <mergeCell ref="L70:M70"/>
    <mergeCell ref="L71:M71"/>
    <mergeCell ref="L62:M62"/>
    <mergeCell ref="L63:M63"/>
    <mergeCell ref="L64:M64"/>
    <mergeCell ref="L65:M65"/>
    <mergeCell ref="L66:M66"/>
    <mergeCell ref="L50:M50"/>
    <mergeCell ref="L51:M51"/>
    <mergeCell ref="L42:M42"/>
    <mergeCell ref="L43:M43"/>
    <mergeCell ref="L44:M44"/>
    <mergeCell ref="L45:M45"/>
    <mergeCell ref="L46:M46"/>
    <mergeCell ref="L38:M38"/>
    <mergeCell ref="L40:M40"/>
    <mergeCell ref="L41:M41"/>
    <mergeCell ref="L48:M48"/>
    <mergeCell ref="L49:M49"/>
    <mergeCell ref="L20:M20"/>
    <mergeCell ref="L21:M21"/>
    <mergeCell ref="L25:M25"/>
    <mergeCell ref="L26:M26"/>
    <mergeCell ref="B12:M12"/>
    <mergeCell ref="B17:M17"/>
    <mergeCell ref="B18:M18"/>
    <mergeCell ref="I1:M1"/>
    <mergeCell ref="G10:M10"/>
    <mergeCell ref="B3:D3"/>
    <mergeCell ref="B29:K29"/>
    <mergeCell ref="B35:K35"/>
    <mergeCell ref="B5:D5"/>
    <mergeCell ref="B7:D7"/>
    <mergeCell ref="B13:I13"/>
    <mergeCell ref="B14:I14"/>
    <mergeCell ref="B15:I15"/>
    <mergeCell ref="B16:I16"/>
    <mergeCell ref="B9:D10"/>
    <mergeCell ref="L27:M27"/>
    <mergeCell ref="L31:M31"/>
    <mergeCell ref="L32:M32"/>
    <mergeCell ref="L33:M33"/>
    <mergeCell ref="B96:N96"/>
    <mergeCell ref="B99:J99"/>
    <mergeCell ref="B19:K19"/>
    <mergeCell ref="B23:K23"/>
    <mergeCell ref="B72:E72"/>
    <mergeCell ref="B73:E73"/>
    <mergeCell ref="B74:N74"/>
    <mergeCell ref="B75:N75"/>
    <mergeCell ref="B89:E89"/>
    <mergeCell ref="B90:E90"/>
    <mergeCell ref="B91:N91"/>
    <mergeCell ref="B92:N92"/>
    <mergeCell ref="I98:J98"/>
    <mergeCell ref="L37:M37"/>
    <mergeCell ref="B81:E81"/>
    <mergeCell ref="B83:N83"/>
    <mergeCell ref="F86:L86"/>
    <mergeCell ref="B94:N94"/>
    <mergeCell ref="B95:N95"/>
    <mergeCell ref="B76:N76"/>
    <mergeCell ref="B77:E77"/>
    <mergeCell ref="B78:E78"/>
    <mergeCell ref="B79:E79"/>
    <mergeCell ref="B80:E80"/>
    <mergeCell ref="F72:M72"/>
    <mergeCell ref="B93:N93"/>
    <mergeCell ref="F89:L89"/>
    <mergeCell ref="F90:L90"/>
    <mergeCell ref="F79:L79"/>
    <mergeCell ref="F80:L80"/>
    <mergeCell ref="F81:L81"/>
    <mergeCell ref="F73:M73"/>
    <mergeCell ref="F77:L77"/>
    <mergeCell ref="F78:L78"/>
    <mergeCell ref="F87:L87"/>
    <mergeCell ref="F88:L88"/>
    <mergeCell ref="B84:N84"/>
    <mergeCell ref="B86:E86"/>
    <mergeCell ref="B87:E87"/>
    <mergeCell ref="B88:E88"/>
  </mergeCells>
  <pageMargins left="0.31496062992125984" right="0.31496062992125984" top="0.35433070866141736" bottom="0.35433070866141736" header="0.31496062992125984" footer="0.3149606299212598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3A78-1C82-4AA7-92C7-28B7E6AB8C57}">
  <dimension ref="B1:O95"/>
  <sheetViews>
    <sheetView workbookViewId="0">
      <selection activeCell="B18" sqref="B18:M18"/>
    </sheetView>
  </sheetViews>
  <sheetFormatPr defaultRowHeight="11.25" x14ac:dyDescent="0.2"/>
  <cols>
    <col min="1" max="1" width="0.140625" style="4" customWidth="1"/>
    <col min="2" max="2" width="3.85546875" style="4" customWidth="1"/>
    <col min="3" max="3" width="6.28515625" style="4" customWidth="1"/>
    <col min="4" max="4" width="9.5703125" style="4" customWidth="1"/>
    <col min="5" max="5" width="23.5703125" style="4" customWidth="1"/>
    <col min="6" max="6" width="5.5703125" style="4" customWidth="1"/>
    <col min="7" max="7" width="7.5703125" style="4" customWidth="1"/>
    <col min="8" max="8" width="8.140625" style="4" customWidth="1"/>
    <col min="9" max="9" width="9.5703125" style="4" customWidth="1"/>
    <col min="10" max="10" width="5.7109375" style="4" customWidth="1"/>
    <col min="11" max="11" width="6.85546875" style="4" customWidth="1"/>
    <col min="12" max="12" width="9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18"/>
      <c r="O1" s="18"/>
    </row>
    <row r="2" spans="2:15" s="2" customFormat="1" ht="2.65" customHeight="1" x14ac:dyDescent="0.2">
      <c r="B2" s="74"/>
      <c r="C2" s="74"/>
      <c r="D2" s="74"/>
    </row>
    <row r="3" spans="2:15" s="2" customFormat="1" ht="13.5" customHeight="1" x14ac:dyDescent="0.2">
      <c r="B3" s="56"/>
      <c r="C3" s="56"/>
      <c r="D3" s="56"/>
      <c r="E3" s="56"/>
    </row>
    <row r="4" spans="2:15" s="2" customFormat="1" ht="2.65" customHeight="1" x14ac:dyDescent="0.2">
      <c r="B4" s="74"/>
      <c r="C4" s="74"/>
      <c r="D4" s="74"/>
    </row>
    <row r="5" spans="2:15" s="2" customFormat="1" ht="12.75" customHeight="1" x14ac:dyDescent="0.2">
      <c r="B5" s="56"/>
      <c r="C5" s="56"/>
      <c r="D5" s="56"/>
      <c r="E5" s="56"/>
    </row>
    <row r="6" spans="2:15" s="2" customFormat="1" ht="5.25" customHeight="1" x14ac:dyDescent="0.2">
      <c r="B6" s="74"/>
      <c r="C6" s="74"/>
      <c r="D6" s="74"/>
    </row>
    <row r="7" spans="2:15" s="2" customFormat="1" ht="4.3499999999999996" customHeight="1" x14ac:dyDescent="0.2"/>
    <row r="8" spans="2:15" s="2" customFormat="1" ht="6.95" customHeight="1" x14ac:dyDescent="0.2">
      <c r="B8" s="76" t="s">
        <v>123</v>
      </c>
      <c r="C8" s="76"/>
      <c r="D8" s="76"/>
    </row>
    <row r="9" spans="2:15" s="2" customFormat="1" ht="12.2" customHeight="1" x14ac:dyDescent="0.2">
      <c r="B9" s="76"/>
      <c r="C9" s="76"/>
      <c r="D9" s="76"/>
      <c r="G9" s="59" t="s">
        <v>124</v>
      </c>
      <c r="H9" s="59"/>
      <c r="I9" s="59"/>
      <c r="J9" s="59"/>
      <c r="K9" s="59"/>
      <c r="L9" s="59"/>
      <c r="M9" s="59"/>
      <c r="N9" s="59"/>
    </row>
    <row r="10" spans="2:15" s="2" customFormat="1" ht="7.9" customHeight="1" x14ac:dyDescent="0.2">
      <c r="G10" s="59"/>
      <c r="H10" s="59"/>
      <c r="I10" s="59"/>
      <c r="J10" s="59"/>
      <c r="K10" s="59"/>
      <c r="L10" s="59"/>
      <c r="M10" s="59"/>
      <c r="N10" s="59"/>
    </row>
    <row r="11" spans="2:15" s="2" customFormat="1" ht="24" customHeight="1" x14ac:dyDescent="0.2">
      <c r="B11" s="78" t="s">
        <v>125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2:15" s="2" customFormat="1" ht="17.25" customHeight="1" x14ac:dyDescent="0.2">
      <c r="B12" s="77" t="s">
        <v>126</v>
      </c>
      <c r="C12" s="77"/>
      <c r="D12" s="77"/>
      <c r="E12" s="77"/>
      <c r="F12" s="77"/>
      <c r="G12" s="77"/>
      <c r="H12" s="77"/>
      <c r="I12" s="77"/>
    </row>
    <row r="13" spans="2:15" s="2" customFormat="1" ht="2.25" hidden="1" customHeight="1" x14ac:dyDescent="0.2"/>
    <row r="14" spans="2:15" s="2" customFormat="1" ht="15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5" s="2" customFormat="1" ht="20.8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5" s="2" customFormat="1" ht="20.85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3" s="2" customFormat="1" ht="26.25" customHeight="1" x14ac:dyDescent="0.2">
      <c r="B17" s="40" t="s">
        <v>336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 s="2" customFormat="1" ht="30" customHeight="1" x14ac:dyDescent="0.2">
      <c r="B18" s="41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2:13" s="2" customFormat="1" ht="18.2" customHeight="1" x14ac:dyDescent="0.2">
      <c r="B19" s="79" t="s">
        <v>129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  <c r="M19" s="32"/>
    </row>
    <row r="20" spans="2:13" s="2" customFormat="1" ht="45.4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" customFormat="1" ht="19.7" customHeight="1" x14ac:dyDescent="0.2">
      <c r="B21" s="7">
        <v>1</v>
      </c>
      <c r="C21" s="8" t="s">
        <v>11</v>
      </c>
      <c r="D21" s="8" t="s">
        <v>12</v>
      </c>
      <c r="E21" s="9" t="s">
        <v>13</v>
      </c>
      <c r="F21" s="8" t="s">
        <v>14</v>
      </c>
      <c r="G21" s="10">
        <v>766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91">
        <f>ROUND(I21+ K21,2)</f>
        <v>0</v>
      </c>
      <c r="M21" s="92"/>
    </row>
    <row r="22" spans="2:13" s="2" customFormat="1" ht="3.2" customHeight="1" x14ac:dyDescent="0.2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2:13" s="2" customFormat="1" ht="18.2" customHeight="1" x14ac:dyDescent="0.2">
      <c r="B23" s="79" t="s">
        <v>130</v>
      </c>
      <c r="C23" s="79"/>
      <c r="D23" s="79"/>
      <c r="E23" s="79"/>
      <c r="F23" s="79"/>
      <c r="G23" s="79"/>
      <c r="H23" s="79"/>
      <c r="I23" s="79"/>
      <c r="J23" s="79"/>
      <c r="K23" s="79"/>
      <c r="L23" s="32"/>
      <c r="M23" s="32"/>
    </row>
    <row r="24" spans="2:13" s="2" customFormat="1" ht="5.25" customHeight="1" x14ac:dyDescent="0.2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2" customFormat="1" ht="45.4" customHeight="1" x14ac:dyDescent="0.2">
      <c r="B25" s="5" t="s">
        <v>0</v>
      </c>
      <c r="C25" s="6" t="s">
        <v>1</v>
      </c>
      <c r="D25" s="5" t="s">
        <v>2</v>
      </c>
      <c r="E25" s="5" t="s">
        <v>3</v>
      </c>
      <c r="F25" s="5" t="s">
        <v>4</v>
      </c>
      <c r="G25" s="5" t="s">
        <v>5</v>
      </c>
      <c r="H25" s="5" t="s">
        <v>6</v>
      </c>
      <c r="I25" s="6" t="s">
        <v>7</v>
      </c>
      <c r="J25" s="5" t="s">
        <v>8</v>
      </c>
      <c r="K25" s="5" t="s">
        <v>9</v>
      </c>
      <c r="L25" s="66" t="s">
        <v>10</v>
      </c>
      <c r="M25" s="66"/>
    </row>
    <row r="26" spans="2:13" s="2" customFormat="1" ht="19.7" customHeight="1" x14ac:dyDescent="0.2">
      <c r="B26" s="7">
        <v>2</v>
      </c>
      <c r="C26" s="8" t="s">
        <v>15</v>
      </c>
      <c r="D26" s="8" t="s">
        <v>16</v>
      </c>
      <c r="E26" s="9" t="s">
        <v>17</v>
      </c>
      <c r="F26" s="8" t="s">
        <v>14</v>
      </c>
      <c r="G26" s="10">
        <v>365</v>
      </c>
      <c r="H26" s="11">
        <v>0</v>
      </c>
      <c r="I26" s="12">
        <f>ROUND(G26* H26,2)</f>
        <v>0</v>
      </c>
      <c r="J26" s="7">
        <v>8</v>
      </c>
      <c r="K26" s="12">
        <f>ROUND(I26* J26/100,2)</f>
        <v>0</v>
      </c>
      <c r="L26" s="91">
        <f>ROUND(I26+ K26,2)</f>
        <v>0</v>
      </c>
      <c r="M26" s="92"/>
    </row>
    <row r="27" spans="2:13" s="2" customFormat="1" ht="19.7" customHeight="1" x14ac:dyDescent="0.2">
      <c r="B27" s="7">
        <v>3</v>
      </c>
      <c r="C27" s="8" t="s">
        <v>11</v>
      </c>
      <c r="D27" s="8" t="s">
        <v>12</v>
      </c>
      <c r="E27" s="9" t="s">
        <v>13</v>
      </c>
      <c r="F27" s="8" t="s">
        <v>14</v>
      </c>
      <c r="G27" s="10">
        <v>1865</v>
      </c>
      <c r="H27" s="11">
        <v>0</v>
      </c>
      <c r="I27" s="12">
        <f>ROUND(G27* H27,2)</f>
        <v>0</v>
      </c>
      <c r="J27" s="7">
        <v>8</v>
      </c>
      <c r="K27" s="12">
        <f>ROUND(I27* J27/100,2)</f>
        <v>0</v>
      </c>
      <c r="L27" s="91">
        <f>ROUND(I27+ K27,2)</f>
        <v>0</v>
      </c>
      <c r="M27" s="92"/>
    </row>
    <row r="28" spans="2:13" s="2" customFormat="1" ht="3.2" customHeigh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2:13" s="2" customFormat="1" ht="18.2" customHeight="1" x14ac:dyDescent="0.2">
      <c r="B29" s="79" t="s">
        <v>131</v>
      </c>
      <c r="C29" s="79"/>
      <c r="D29" s="79"/>
      <c r="E29" s="79"/>
      <c r="F29" s="79"/>
      <c r="G29" s="79"/>
      <c r="H29" s="79"/>
      <c r="I29" s="79"/>
      <c r="J29" s="79"/>
      <c r="K29" s="79"/>
      <c r="L29" s="32"/>
      <c r="M29" s="32"/>
    </row>
    <row r="30" spans="2:13" s="2" customFormat="1" ht="5.25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2:13" s="2" customFormat="1" ht="45.4" customHeight="1" x14ac:dyDescent="0.2">
      <c r="B31" s="5" t="s">
        <v>0</v>
      </c>
      <c r="C31" s="6" t="s">
        <v>1</v>
      </c>
      <c r="D31" s="5" t="s">
        <v>2</v>
      </c>
      <c r="E31" s="5" t="s">
        <v>3</v>
      </c>
      <c r="F31" s="5" t="s">
        <v>4</v>
      </c>
      <c r="G31" s="5" t="s">
        <v>5</v>
      </c>
      <c r="H31" s="5" t="s">
        <v>6</v>
      </c>
      <c r="I31" s="6" t="s">
        <v>7</v>
      </c>
      <c r="J31" s="5" t="s">
        <v>8</v>
      </c>
      <c r="K31" s="5" t="s">
        <v>9</v>
      </c>
      <c r="L31" s="66" t="s">
        <v>10</v>
      </c>
      <c r="M31" s="66"/>
    </row>
    <row r="32" spans="2:13" s="2" customFormat="1" ht="19.7" customHeight="1" x14ac:dyDescent="0.2">
      <c r="B32" s="7">
        <v>4</v>
      </c>
      <c r="C32" s="8" t="s">
        <v>15</v>
      </c>
      <c r="D32" s="8" t="s">
        <v>16</v>
      </c>
      <c r="E32" s="9" t="s">
        <v>17</v>
      </c>
      <c r="F32" s="8" t="s">
        <v>14</v>
      </c>
      <c r="G32" s="10">
        <v>60</v>
      </c>
      <c r="H32" s="11">
        <v>0</v>
      </c>
      <c r="I32" s="12">
        <f>ROUND(G32* H32,2)</f>
        <v>0</v>
      </c>
      <c r="J32" s="7">
        <v>8</v>
      </c>
      <c r="K32" s="12">
        <f>ROUND(I32* J32/100,2)</f>
        <v>0</v>
      </c>
      <c r="L32" s="91">
        <f>ROUND(I32+ K32,2)</f>
        <v>0</v>
      </c>
      <c r="M32" s="92"/>
    </row>
    <row r="33" spans="2:13" s="2" customFormat="1" ht="19.7" customHeight="1" x14ac:dyDescent="0.2">
      <c r="B33" s="7">
        <v>5</v>
      </c>
      <c r="C33" s="8" t="s">
        <v>11</v>
      </c>
      <c r="D33" s="8" t="s">
        <v>12</v>
      </c>
      <c r="E33" s="9" t="s">
        <v>13</v>
      </c>
      <c r="F33" s="8" t="s">
        <v>14</v>
      </c>
      <c r="G33" s="10">
        <v>260</v>
      </c>
      <c r="H33" s="11">
        <v>0</v>
      </c>
      <c r="I33" s="12">
        <f>ROUND(G33* H33,2)</f>
        <v>0</v>
      </c>
      <c r="J33" s="7">
        <v>8</v>
      </c>
      <c r="K33" s="12">
        <f>ROUND(I33* J33/100,2)</f>
        <v>0</v>
      </c>
      <c r="L33" s="91">
        <f>ROUND(I33+ K33,2)</f>
        <v>0</v>
      </c>
      <c r="M33" s="92"/>
    </row>
    <row r="34" spans="2:13" s="2" customFormat="1" ht="3.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2:13" s="2" customFormat="1" ht="18.2" customHeight="1" x14ac:dyDescent="0.2">
      <c r="B35" s="79" t="s">
        <v>132</v>
      </c>
      <c r="C35" s="79"/>
      <c r="D35" s="79"/>
      <c r="E35" s="79"/>
      <c r="F35" s="79"/>
      <c r="G35" s="79"/>
      <c r="H35" s="79"/>
      <c r="I35" s="79"/>
      <c r="J35" s="79"/>
      <c r="K35" s="79"/>
      <c r="L35" s="32"/>
      <c r="M35" s="32"/>
    </row>
    <row r="36" spans="2:13" s="2" customFormat="1" ht="5.25" customHeight="1" x14ac:dyDescent="0.2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2:13" s="2" customFormat="1" ht="45.4" customHeight="1" x14ac:dyDescent="0.2">
      <c r="B37" s="5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2" customFormat="1" ht="19.7" customHeight="1" x14ac:dyDescent="0.2">
      <c r="B38" s="7">
        <v>6</v>
      </c>
      <c r="C38" s="8" t="s">
        <v>11</v>
      </c>
      <c r="D38" s="8" t="s">
        <v>12</v>
      </c>
      <c r="E38" s="9" t="s">
        <v>13</v>
      </c>
      <c r="F38" s="8" t="s">
        <v>14</v>
      </c>
      <c r="G38" s="10">
        <v>1234</v>
      </c>
      <c r="H38" s="11">
        <v>0</v>
      </c>
      <c r="I38" s="12">
        <f>ROUND(G38* H38,2)</f>
        <v>0</v>
      </c>
      <c r="J38" s="7">
        <v>8</v>
      </c>
      <c r="K38" s="12">
        <f>ROUND(I38* J38/100,2)</f>
        <v>0</v>
      </c>
      <c r="L38" s="91">
        <f>ROUND(I38+ K38,2)</f>
        <v>0</v>
      </c>
      <c r="M38" s="92"/>
    </row>
    <row r="39" spans="2:13" s="2" customFormat="1" ht="9" customHeight="1" x14ac:dyDescent="0.2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2:13" s="2" customFormat="1" ht="45.4" customHeight="1" x14ac:dyDescent="0.2">
      <c r="B40" s="5" t="s">
        <v>0</v>
      </c>
      <c r="C40" s="6" t="s">
        <v>1</v>
      </c>
      <c r="D40" s="5" t="s">
        <v>2</v>
      </c>
      <c r="E40" s="5" t="s">
        <v>3</v>
      </c>
      <c r="F40" s="5" t="s">
        <v>4</v>
      </c>
      <c r="G40" s="5" t="s">
        <v>5</v>
      </c>
      <c r="H40" s="5" t="s">
        <v>6</v>
      </c>
      <c r="I40" s="6" t="s">
        <v>7</v>
      </c>
      <c r="J40" s="5" t="s">
        <v>8</v>
      </c>
      <c r="K40" s="5" t="s">
        <v>9</v>
      </c>
      <c r="L40" s="66" t="s">
        <v>10</v>
      </c>
      <c r="M40" s="66"/>
    </row>
    <row r="41" spans="2:13" s="2" customFormat="1" ht="19.7" customHeight="1" x14ac:dyDescent="0.2">
      <c r="B41" s="7">
        <v>7</v>
      </c>
      <c r="C41" s="8" t="s">
        <v>18</v>
      </c>
      <c r="D41" s="8" t="s">
        <v>19</v>
      </c>
      <c r="E41" s="9" t="s">
        <v>20</v>
      </c>
      <c r="F41" s="8" t="s">
        <v>21</v>
      </c>
      <c r="G41" s="10">
        <v>109</v>
      </c>
      <c r="H41" s="11">
        <v>0</v>
      </c>
      <c r="I41" s="12">
        <f t="shared" ref="I41:I68" si="0">ROUND(G41* H41,2)</f>
        <v>0</v>
      </c>
      <c r="J41" s="7">
        <v>8</v>
      </c>
      <c r="K41" s="12">
        <f t="shared" ref="K41:K68" si="1">ROUND(I41* J41/100,2)</f>
        <v>0</v>
      </c>
      <c r="L41" s="91">
        <f t="shared" ref="L41:L68" si="2">ROUND(I41+ K41,2)</f>
        <v>0</v>
      </c>
      <c r="M41" s="92"/>
    </row>
    <row r="42" spans="2:13" s="2" customFormat="1" ht="19.7" customHeight="1" x14ac:dyDescent="0.2">
      <c r="B42" s="7">
        <v>8</v>
      </c>
      <c r="C42" s="8" t="s">
        <v>22</v>
      </c>
      <c r="D42" s="8" t="s">
        <v>23</v>
      </c>
      <c r="E42" s="9" t="s">
        <v>24</v>
      </c>
      <c r="F42" s="8" t="s">
        <v>21</v>
      </c>
      <c r="G42" s="10">
        <v>480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79.5" customHeight="1" x14ac:dyDescent="0.2">
      <c r="B43" s="7">
        <v>9</v>
      </c>
      <c r="C43" s="8" t="s">
        <v>25</v>
      </c>
      <c r="D43" s="8" t="s">
        <v>26</v>
      </c>
      <c r="E43" s="26" t="s">
        <v>27</v>
      </c>
      <c r="F43" s="8" t="s">
        <v>28</v>
      </c>
      <c r="G43" s="10">
        <v>0.79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28.7" customHeight="1" x14ac:dyDescent="0.2">
      <c r="B44" s="7">
        <v>10</v>
      </c>
      <c r="C44" s="8" t="s">
        <v>29</v>
      </c>
      <c r="D44" s="8" t="s">
        <v>30</v>
      </c>
      <c r="E44" s="9" t="s">
        <v>31</v>
      </c>
      <c r="F44" s="8" t="s">
        <v>32</v>
      </c>
      <c r="G44" s="10">
        <v>868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19.7" customHeight="1" x14ac:dyDescent="0.2">
      <c r="B45" s="7">
        <v>11</v>
      </c>
      <c r="C45" s="8" t="s">
        <v>33</v>
      </c>
      <c r="D45" s="8" t="s">
        <v>34</v>
      </c>
      <c r="E45" s="9" t="s">
        <v>35</v>
      </c>
      <c r="F45" s="8" t="s">
        <v>32</v>
      </c>
      <c r="G45" s="10">
        <v>500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12</v>
      </c>
      <c r="C46" s="8" t="s">
        <v>36</v>
      </c>
      <c r="D46" s="8" t="s">
        <v>37</v>
      </c>
      <c r="E46" s="9" t="s">
        <v>38</v>
      </c>
      <c r="F46" s="8" t="s">
        <v>39</v>
      </c>
      <c r="G46" s="10">
        <v>9.24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19.7" customHeight="1" x14ac:dyDescent="0.2">
      <c r="B47" s="7">
        <v>13</v>
      </c>
      <c r="C47" s="8" t="s">
        <v>40</v>
      </c>
      <c r="D47" s="8" t="s">
        <v>41</v>
      </c>
      <c r="E47" s="9" t="s">
        <v>42</v>
      </c>
      <c r="F47" s="8" t="s">
        <v>39</v>
      </c>
      <c r="G47" s="10">
        <v>2.69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19.7" customHeight="1" x14ac:dyDescent="0.2">
      <c r="B48" s="7">
        <v>14</v>
      </c>
      <c r="C48" s="8" t="s">
        <v>43</v>
      </c>
      <c r="D48" s="8" t="s">
        <v>44</v>
      </c>
      <c r="E48" s="9" t="s">
        <v>45</v>
      </c>
      <c r="F48" s="8" t="s">
        <v>39</v>
      </c>
      <c r="G48" s="10">
        <v>9.24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3" s="2" customFormat="1" ht="28.7" customHeight="1" x14ac:dyDescent="0.2">
      <c r="B49" s="7">
        <v>15</v>
      </c>
      <c r="C49" s="8" t="s">
        <v>46</v>
      </c>
      <c r="D49" s="8" t="s">
        <v>47</v>
      </c>
      <c r="E49" s="9" t="s">
        <v>48</v>
      </c>
      <c r="F49" s="8" t="s">
        <v>39</v>
      </c>
      <c r="G49" s="10">
        <v>2.4500000000000002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28.7" customHeight="1" x14ac:dyDescent="0.2">
      <c r="B50" s="7">
        <v>16</v>
      </c>
      <c r="C50" s="8" t="s">
        <v>145</v>
      </c>
      <c r="D50" s="8" t="s">
        <v>146</v>
      </c>
      <c r="E50" s="9" t="s">
        <v>147</v>
      </c>
      <c r="F50" s="8" t="s">
        <v>39</v>
      </c>
      <c r="G50" s="10">
        <v>0.24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3" s="2" customFormat="1" ht="19.7" customHeight="1" x14ac:dyDescent="0.2">
      <c r="B51" s="7">
        <v>17</v>
      </c>
      <c r="C51" s="8" t="s">
        <v>49</v>
      </c>
      <c r="D51" s="8" t="s">
        <v>50</v>
      </c>
      <c r="E51" s="9" t="s">
        <v>51</v>
      </c>
      <c r="F51" s="8" t="s">
        <v>39</v>
      </c>
      <c r="G51" s="10">
        <v>11.93</v>
      </c>
      <c r="H51" s="11">
        <v>0</v>
      </c>
      <c r="I51" s="12">
        <f t="shared" si="0"/>
        <v>0</v>
      </c>
      <c r="J51" s="7">
        <v>23</v>
      </c>
      <c r="K51" s="12">
        <f t="shared" si="1"/>
        <v>0</v>
      </c>
      <c r="L51" s="91">
        <f t="shared" si="2"/>
        <v>0</v>
      </c>
      <c r="M51" s="92"/>
    </row>
    <row r="52" spans="2:13" s="2" customFormat="1" ht="28.7" customHeight="1" x14ac:dyDescent="0.2">
      <c r="B52" s="7">
        <v>18</v>
      </c>
      <c r="C52" s="8" t="s">
        <v>52</v>
      </c>
      <c r="D52" s="8" t="s">
        <v>53</v>
      </c>
      <c r="E52" s="9" t="s">
        <v>54</v>
      </c>
      <c r="F52" s="8" t="s">
        <v>28</v>
      </c>
      <c r="G52" s="10">
        <v>8.42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28.7" customHeight="1" x14ac:dyDescent="0.2">
      <c r="B53" s="7">
        <v>19</v>
      </c>
      <c r="C53" s="8" t="s">
        <v>55</v>
      </c>
      <c r="D53" s="8" t="s">
        <v>56</v>
      </c>
      <c r="E53" s="9" t="s">
        <v>57</v>
      </c>
      <c r="F53" s="8" t="s">
        <v>28</v>
      </c>
      <c r="G53" s="10">
        <v>4.2300000000000004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19.7" customHeight="1" x14ac:dyDescent="0.2">
      <c r="B54" s="7">
        <v>20</v>
      </c>
      <c r="C54" s="8" t="s">
        <v>61</v>
      </c>
      <c r="D54" s="8" t="s">
        <v>62</v>
      </c>
      <c r="E54" s="9" t="s">
        <v>63</v>
      </c>
      <c r="F54" s="8" t="s">
        <v>28</v>
      </c>
      <c r="G54" s="10">
        <v>12.23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21</v>
      </c>
      <c r="C55" s="8" t="s">
        <v>64</v>
      </c>
      <c r="D55" s="8" t="s">
        <v>65</v>
      </c>
      <c r="E55" s="9" t="s">
        <v>66</v>
      </c>
      <c r="F55" s="8" t="s">
        <v>28</v>
      </c>
      <c r="G55" s="10">
        <v>19.39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3" s="2" customFormat="1" ht="28.7" customHeight="1" x14ac:dyDescent="0.2">
      <c r="B56" s="7">
        <v>22</v>
      </c>
      <c r="C56" s="8" t="s">
        <v>67</v>
      </c>
      <c r="D56" s="8" t="s">
        <v>68</v>
      </c>
      <c r="E56" s="9" t="s">
        <v>69</v>
      </c>
      <c r="F56" s="8" t="s">
        <v>28</v>
      </c>
      <c r="G56" s="10">
        <v>10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23</v>
      </c>
      <c r="C57" s="8" t="s">
        <v>80</v>
      </c>
      <c r="D57" s="8" t="s">
        <v>81</v>
      </c>
      <c r="E57" s="9" t="s">
        <v>82</v>
      </c>
      <c r="F57" s="8" t="s">
        <v>83</v>
      </c>
      <c r="G57" s="10">
        <v>100</v>
      </c>
      <c r="H57" s="11">
        <v>0</v>
      </c>
      <c r="I57" s="12">
        <f t="shared" si="0"/>
        <v>0</v>
      </c>
      <c r="J57" s="7">
        <v>23</v>
      </c>
      <c r="K57" s="12">
        <f t="shared" si="1"/>
        <v>0</v>
      </c>
      <c r="L57" s="91">
        <f t="shared" si="2"/>
        <v>0</v>
      </c>
      <c r="M57" s="92"/>
    </row>
    <row r="58" spans="2:13" s="2" customFormat="1" ht="19.7" customHeight="1" x14ac:dyDescent="0.2">
      <c r="B58" s="7">
        <v>24</v>
      </c>
      <c r="C58" s="8" t="s">
        <v>84</v>
      </c>
      <c r="D58" s="8" t="s">
        <v>85</v>
      </c>
      <c r="E58" s="9" t="s">
        <v>86</v>
      </c>
      <c r="F58" s="8" t="s">
        <v>87</v>
      </c>
      <c r="G58" s="10">
        <v>18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25</v>
      </c>
      <c r="C59" s="8" t="s">
        <v>88</v>
      </c>
      <c r="D59" s="8" t="s">
        <v>89</v>
      </c>
      <c r="E59" s="9" t="s">
        <v>90</v>
      </c>
      <c r="F59" s="8" t="s">
        <v>14</v>
      </c>
      <c r="G59" s="10">
        <v>4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91">
        <f t="shared" si="2"/>
        <v>0</v>
      </c>
      <c r="M59" s="92"/>
    </row>
    <row r="60" spans="2:13" s="2" customFormat="1" ht="28.7" customHeight="1" x14ac:dyDescent="0.2">
      <c r="B60" s="7">
        <v>26</v>
      </c>
      <c r="C60" s="8" t="s">
        <v>91</v>
      </c>
      <c r="D60" s="8" t="s">
        <v>92</v>
      </c>
      <c r="E60" s="9" t="s">
        <v>93</v>
      </c>
      <c r="F60" s="8" t="s">
        <v>87</v>
      </c>
      <c r="G60" s="10">
        <v>160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27</v>
      </c>
      <c r="C61" s="8" t="s">
        <v>94</v>
      </c>
      <c r="D61" s="8" t="s">
        <v>95</v>
      </c>
      <c r="E61" s="9" t="s">
        <v>96</v>
      </c>
      <c r="F61" s="8" t="s">
        <v>87</v>
      </c>
      <c r="G61" s="10">
        <v>120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28</v>
      </c>
      <c r="C62" s="8" t="s">
        <v>97</v>
      </c>
      <c r="D62" s="8" t="s">
        <v>98</v>
      </c>
      <c r="E62" s="9" t="s">
        <v>99</v>
      </c>
      <c r="F62" s="8" t="s">
        <v>87</v>
      </c>
      <c r="G62" s="10">
        <v>50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19.7" customHeight="1" x14ac:dyDescent="0.2">
      <c r="B63" s="7">
        <v>29</v>
      </c>
      <c r="C63" s="8" t="s">
        <v>100</v>
      </c>
      <c r="D63" s="8" t="s">
        <v>101</v>
      </c>
      <c r="E63" s="9" t="s">
        <v>102</v>
      </c>
      <c r="F63" s="8" t="s">
        <v>28</v>
      </c>
      <c r="G63" s="10">
        <v>0.3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30</v>
      </c>
      <c r="C64" s="8" t="s">
        <v>103</v>
      </c>
      <c r="D64" s="8" t="s">
        <v>104</v>
      </c>
      <c r="E64" s="9" t="s">
        <v>105</v>
      </c>
      <c r="F64" s="8" t="s">
        <v>83</v>
      </c>
      <c r="G64" s="10">
        <v>331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31</v>
      </c>
      <c r="C65" s="8" t="s">
        <v>106</v>
      </c>
      <c r="D65" s="8" t="s">
        <v>107</v>
      </c>
      <c r="E65" s="9" t="s">
        <v>105</v>
      </c>
      <c r="F65" s="8" t="s">
        <v>83</v>
      </c>
      <c r="G65" s="10">
        <v>30</v>
      </c>
      <c r="H65" s="11">
        <v>0</v>
      </c>
      <c r="I65" s="12">
        <f t="shared" si="0"/>
        <v>0</v>
      </c>
      <c r="J65" s="7">
        <v>23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32</v>
      </c>
      <c r="C66" s="8" t="s">
        <v>108</v>
      </c>
      <c r="D66" s="8" t="s">
        <v>109</v>
      </c>
      <c r="E66" s="9" t="s">
        <v>110</v>
      </c>
      <c r="F66" s="8" t="s">
        <v>83</v>
      </c>
      <c r="G66" s="10">
        <v>6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91">
        <f t="shared" si="2"/>
        <v>0</v>
      </c>
      <c r="M66" s="92"/>
    </row>
    <row r="67" spans="2:14" s="2" customFormat="1" ht="19.7" customHeight="1" x14ac:dyDescent="0.2">
      <c r="B67" s="7">
        <v>33</v>
      </c>
      <c r="C67" s="8" t="s">
        <v>111</v>
      </c>
      <c r="D67" s="8" t="s">
        <v>112</v>
      </c>
      <c r="E67" s="9" t="s">
        <v>113</v>
      </c>
      <c r="F67" s="8" t="s">
        <v>83</v>
      </c>
      <c r="G67" s="10">
        <v>6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91">
        <f t="shared" si="2"/>
        <v>0</v>
      </c>
      <c r="M67" s="92"/>
    </row>
    <row r="68" spans="2:14" s="2" customFormat="1" ht="19.7" customHeight="1" x14ac:dyDescent="0.2">
      <c r="B68" s="7">
        <v>34</v>
      </c>
      <c r="C68" s="8" t="s">
        <v>114</v>
      </c>
      <c r="D68" s="8" t="s">
        <v>115</v>
      </c>
      <c r="E68" s="9" t="s">
        <v>113</v>
      </c>
      <c r="F68" s="8" t="s">
        <v>83</v>
      </c>
      <c r="G68" s="10">
        <v>193.5</v>
      </c>
      <c r="H68" s="11">
        <v>0</v>
      </c>
      <c r="I68" s="12">
        <f t="shared" si="0"/>
        <v>0</v>
      </c>
      <c r="J68" s="7">
        <v>23</v>
      </c>
      <c r="K68" s="12">
        <f t="shared" si="1"/>
        <v>0</v>
      </c>
      <c r="L68" s="91">
        <f t="shared" si="2"/>
        <v>0</v>
      </c>
      <c r="M68" s="92"/>
    </row>
    <row r="69" spans="2:14" s="2" customFormat="1" ht="21.4" customHeight="1" x14ac:dyDescent="0.2">
      <c r="B69" s="80" t="s">
        <v>116</v>
      </c>
      <c r="C69" s="80"/>
      <c r="D69" s="80"/>
      <c r="E69" s="80"/>
      <c r="F69" s="81">
        <f>ROUND(I21+I26+I27+I32+I33+I38+I41+I42+I43+I44+I45+I46+I47+I48+I49+I50+I51+I52+I53+I54+I55+I56+I57+I58+I59+I60+I61+I62+I63+I64+I65+I66+I67+I68,2)</f>
        <v>0</v>
      </c>
      <c r="G69" s="82"/>
      <c r="H69" s="82"/>
      <c r="I69" s="82"/>
      <c r="J69" s="82"/>
      <c r="K69" s="82"/>
      <c r="L69" s="82"/>
      <c r="M69" s="89"/>
    </row>
    <row r="70" spans="2:14" s="2" customFormat="1" ht="21.4" customHeight="1" x14ac:dyDescent="0.2">
      <c r="B70" s="80" t="s">
        <v>117</v>
      </c>
      <c r="C70" s="80"/>
      <c r="D70" s="80"/>
      <c r="E70" s="80"/>
      <c r="F70" s="83">
        <f>ROUND(L21+L26+L27+L32+L33+L38+L41+L42+L43+L44+L45+L46+L47+L48+L49+L50+L51+L52+L53+L54+L55+L56+L57+L58+L59+L60+L61+L62+L63+L64+L65+L66+L67+L68,2)</f>
        <v>0</v>
      </c>
      <c r="G70" s="84"/>
      <c r="H70" s="84"/>
      <c r="I70" s="84"/>
      <c r="J70" s="84"/>
      <c r="K70" s="84"/>
      <c r="L70" s="84"/>
      <c r="M70" s="90"/>
    </row>
    <row r="71" spans="2:14" s="2" customFormat="1" ht="56.25" customHeight="1" x14ac:dyDescent="0.2">
      <c r="B71" s="94" t="s">
        <v>133</v>
      </c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15"/>
    </row>
    <row r="72" spans="2:14" s="2" customFormat="1" ht="91.5" customHeight="1" x14ac:dyDescent="0.2">
      <c r="B72" s="56" t="s">
        <v>134</v>
      </c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15"/>
    </row>
    <row r="73" spans="2:14" s="2" customFormat="1" ht="80.25" customHeight="1" x14ac:dyDescent="0.2">
      <c r="B73" s="42" t="s">
        <v>135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16"/>
    </row>
    <row r="74" spans="2:14" s="2" customFormat="1" ht="37.9" customHeight="1" x14ac:dyDescent="0.2">
      <c r="B74" s="67" t="s">
        <v>118</v>
      </c>
      <c r="C74" s="67"/>
      <c r="D74" s="67"/>
      <c r="E74" s="67"/>
      <c r="F74" s="73" t="s">
        <v>119</v>
      </c>
      <c r="G74" s="73"/>
      <c r="H74" s="73"/>
      <c r="I74" s="73"/>
      <c r="J74" s="73"/>
      <c r="K74" s="73"/>
      <c r="L74" s="73"/>
    </row>
    <row r="75" spans="2:14" s="2" customFormat="1" ht="28.7" customHeight="1" x14ac:dyDescent="0.2"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2:14" s="2" customFormat="1" ht="28.7" customHeight="1" x14ac:dyDescent="0.2"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</row>
    <row r="77" spans="2:14" s="2" customFormat="1" ht="28.7" customHeight="1" x14ac:dyDescent="0.2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2:14" s="2" customFormat="1" ht="28.7" customHeight="1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2:14" s="2" customFormat="1" ht="138.75" customHeight="1" x14ac:dyDescent="0.2">
      <c r="B79" s="56" t="s">
        <v>337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15"/>
    </row>
    <row r="80" spans="2:14" s="2" customFormat="1" ht="26.25" customHeight="1" x14ac:dyDescent="0.2">
      <c r="B80" s="59" t="s">
        <v>136</v>
      </c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17"/>
    </row>
    <row r="81" spans="2:14" s="2" customFormat="1" ht="37.9" customHeight="1" x14ac:dyDescent="0.2">
      <c r="B81" s="57" t="s">
        <v>120</v>
      </c>
      <c r="C81" s="57"/>
      <c r="D81" s="57"/>
      <c r="E81" s="57"/>
      <c r="F81" s="60" t="s">
        <v>121</v>
      </c>
      <c r="G81" s="60"/>
      <c r="H81" s="60"/>
      <c r="I81" s="60"/>
      <c r="J81" s="60"/>
      <c r="K81" s="60"/>
      <c r="L81" s="60"/>
    </row>
    <row r="82" spans="2:14" s="2" customFormat="1" ht="28.7" customHeight="1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4" s="2" customFormat="1" ht="28.7" customHeight="1" x14ac:dyDescent="0.2"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</row>
    <row r="84" spans="2:14" s="2" customFormat="1" ht="28.7" customHeight="1" x14ac:dyDescent="0.2"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</row>
    <row r="85" spans="2:14" s="2" customFormat="1" ht="28.7" customHeight="1" x14ac:dyDescent="0.2"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2:14" s="2" customFormat="1" ht="118.5" customHeight="1" x14ac:dyDescent="0.2">
      <c r="B86" s="56" t="s">
        <v>316</v>
      </c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15"/>
    </row>
    <row r="87" spans="2:14" s="2" customFormat="1" ht="47.25" customHeight="1" x14ac:dyDescent="0.2">
      <c r="B87" s="56" t="s">
        <v>138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</row>
    <row r="88" spans="2:14" s="2" customFormat="1" ht="2.65" customHeight="1" x14ac:dyDescent="0.2"/>
    <row r="89" spans="2:14" s="2" customFormat="1" ht="51.75" customHeight="1" x14ac:dyDescent="0.2">
      <c r="B89" s="42" t="s">
        <v>139</v>
      </c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16"/>
    </row>
    <row r="90" spans="2:14" s="2" customFormat="1" ht="33.75" customHeight="1" x14ac:dyDescent="0.2">
      <c r="B90" s="42" t="s">
        <v>140</v>
      </c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16"/>
    </row>
    <row r="91" spans="2:14" s="2" customFormat="1" ht="97.5" customHeight="1" x14ac:dyDescent="0.2">
      <c r="B91" s="56" t="s">
        <v>141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84.95" customHeight="1" x14ac:dyDescent="0.2">
      <c r="B92" s="56" t="s">
        <v>142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2" customFormat="1" ht="36.75" customHeight="1" x14ac:dyDescent="0.2"/>
    <row r="94" spans="2:14" s="2" customFormat="1" ht="17.649999999999999" customHeight="1" x14ac:dyDescent="0.2">
      <c r="I94" s="87" t="s">
        <v>143</v>
      </c>
      <c r="J94" s="87"/>
    </row>
    <row r="95" spans="2:14" s="2" customFormat="1" ht="116.25" customHeight="1" x14ac:dyDescent="0.2">
      <c r="B95" s="42" t="s">
        <v>144</v>
      </c>
      <c r="C95" s="42"/>
      <c r="D95" s="42"/>
      <c r="E95" s="42"/>
      <c r="F95" s="42"/>
      <c r="G95" s="42"/>
      <c r="H95" s="42"/>
      <c r="I95" s="42"/>
      <c r="J95" s="42"/>
    </row>
  </sheetData>
  <mergeCells count="95">
    <mergeCell ref="B71:M71"/>
    <mergeCell ref="B79:M79"/>
    <mergeCell ref="B80:M80"/>
    <mergeCell ref="B86:M86"/>
    <mergeCell ref="B89:M89"/>
    <mergeCell ref="B91:N91"/>
    <mergeCell ref="B92:N92"/>
    <mergeCell ref="I94:J94"/>
    <mergeCell ref="B95:J95"/>
    <mergeCell ref="B85:E85"/>
    <mergeCell ref="F85:L85"/>
    <mergeCell ref="B87:N87"/>
    <mergeCell ref="B90:M90"/>
    <mergeCell ref="B82:E82"/>
    <mergeCell ref="F82:L82"/>
    <mergeCell ref="B83:E83"/>
    <mergeCell ref="F83:L83"/>
    <mergeCell ref="B84:E84"/>
    <mergeCell ref="F84:L84"/>
    <mergeCell ref="B78:E78"/>
    <mergeCell ref="F78:L78"/>
    <mergeCell ref="B81:E81"/>
    <mergeCell ref="F81:L81"/>
    <mergeCell ref="B75:E75"/>
    <mergeCell ref="F75:L75"/>
    <mergeCell ref="B76:E76"/>
    <mergeCell ref="F76:L76"/>
    <mergeCell ref="B77:E77"/>
    <mergeCell ref="F77:L77"/>
    <mergeCell ref="B74:E74"/>
    <mergeCell ref="F74:L74"/>
    <mergeCell ref="L64:M64"/>
    <mergeCell ref="L65:M65"/>
    <mergeCell ref="L66:M66"/>
    <mergeCell ref="L67:M67"/>
    <mergeCell ref="L68:M68"/>
    <mergeCell ref="B69:E69"/>
    <mergeCell ref="F69:M69"/>
    <mergeCell ref="B70:E70"/>
    <mergeCell ref="F70:M70"/>
    <mergeCell ref="B73:M73"/>
    <mergeCell ref="B72:M72"/>
    <mergeCell ref="L63:M63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51:M51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38:M38"/>
    <mergeCell ref="L21:M21"/>
    <mergeCell ref="B23:K23"/>
    <mergeCell ref="L25:M25"/>
    <mergeCell ref="L26:M26"/>
    <mergeCell ref="L27:M27"/>
    <mergeCell ref="B29:K29"/>
    <mergeCell ref="L31:M31"/>
    <mergeCell ref="L32:M32"/>
    <mergeCell ref="L33:M33"/>
    <mergeCell ref="B35:K35"/>
    <mergeCell ref="L37:M37"/>
    <mergeCell ref="L20:M20"/>
    <mergeCell ref="B6:D6"/>
    <mergeCell ref="B8:D9"/>
    <mergeCell ref="G9:N10"/>
    <mergeCell ref="B12:I12"/>
    <mergeCell ref="B14:I14"/>
    <mergeCell ref="B15:I15"/>
    <mergeCell ref="B16:I16"/>
    <mergeCell ref="B19:K19"/>
    <mergeCell ref="B11:M11"/>
    <mergeCell ref="B17:M17"/>
    <mergeCell ref="B18:M18"/>
    <mergeCell ref="B5:E5"/>
    <mergeCell ref="B2:D2"/>
    <mergeCell ref="B3:E3"/>
    <mergeCell ref="B4:D4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5DC5A-A9DA-4753-8B0B-62FE4DF9211E}">
  <dimension ref="B1:O100"/>
  <sheetViews>
    <sheetView workbookViewId="0">
      <selection activeCell="B12" sqref="B12:M12"/>
    </sheetView>
  </sheetViews>
  <sheetFormatPr defaultRowHeight="11.25" x14ac:dyDescent="0.2"/>
  <cols>
    <col min="1" max="1" width="0.140625" style="4" customWidth="1"/>
    <col min="2" max="2" width="4.140625" style="4" customWidth="1"/>
    <col min="3" max="3" width="6.28515625" style="4" customWidth="1"/>
    <col min="4" max="4" width="9.28515625" style="4" customWidth="1"/>
    <col min="5" max="5" width="24" style="4" customWidth="1"/>
    <col min="6" max="6" width="5.85546875" style="4" customWidth="1"/>
    <col min="7" max="7" width="7.5703125" style="4" customWidth="1"/>
    <col min="8" max="8" width="8.28515625" style="4" customWidth="1"/>
    <col min="9" max="9" width="10.140625" style="4" customWidth="1"/>
    <col min="10" max="10" width="5.7109375" style="4" customWidth="1"/>
    <col min="11" max="11" width="7.140625" style="4" customWidth="1"/>
    <col min="12" max="12" width="6.28515625" style="4" customWidth="1"/>
    <col min="13" max="13" width="4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75"/>
      <c r="O1" s="75"/>
    </row>
    <row r="2" spans="2:15" s="2" customFormat="1" ht="12" customHeight="1" x14ac:dyDescent="0.2">
      <c r="B2" s="56"/>
      <c r="C2" s="56"/>
      <c r="D2" s="56"/>
      <c r="E2" s="56"/>
    </row>
    <row r="3" spans="2:15" s="2" customFormat="1" ht="2.65" customHeight="1" x14ac:dyDescent="0.2">
      <c r="B3" s="74"/>
      <c r="C3" s="74"/>
      <c r="D3" s="74"/>
    </row>
    <row r="4" spans="2:15" s="2" customFormat="1" ht="12" customHeight="1" x14ac:dyDescent="0.2">
      <c r="B4" s="56"/>
      <c r="C4" s="56"/>
      <c r="D4" s="56"/>
      <c r="E4" s="56"/>
    </row>
    <row r="5" spans="2:15" s="2" customFormat="1" ht="2.65" customHeight="1" x14ac:dyDescent="0.2">
      <c r="B5" s="74"/>
      <c r="C5" s="74"/>
      <c r="D5" s="74"/>
    </row>
    <row r="6" spans="2:15" s="2" customFormat="1" ht="15" customHeight="1" x14ac:dyDescent="0.2">
      <c r="B6" s="56"/>
      <c r="C6" s="56"/>
      <c r="D6" s="56"/>
      <c r="E6" s="56"/>
    </row>
    <row r="7" spans="2:15" s="2" customFormat="1" ht="4.5" customHeight="1" x14ac:dyDescent="0.2">
      <c r="B7" s="74"/>
      <c r="C7" s="74"/>
      <c r="D7" s="74"/>
    </row>
    <row r="8" spans="2:15" s="2" customFormat="1" ht="4.3499999999999996" customHeight="1" x14ac:dyDescent="0.2"/>
    <row r="9" spans="2:15" s="2" customFormat="1" ht="6.95" customHeight="1" x14ac:dyDescent="0.2">
      <c r="B9" s="76" t="s">
        <v>123</v>
      </c>
      <c r="C9" s="76"/>
      <c r="D9" s="76"/>
    </row>
    <row r="10" spans="2:15" s="2" customFormat="1" ht="12.2" customHeight="1" x14ac:dyDescent="0.2">
      <c r="B10" s="76"/>
      <c r="C10" s="76"/>
      <c r="D10" s="76"/>
      <c r="G10" s="59" t="s">
        <v>124</v>
      </c>
      <c r="H10" s="59"/>
      <c r="I10" s="59"/>
      <c r="J10" s="59"/>
      <c r="K10" s="59"/>
      <c r="L10" s="59"/>
      <c r="M10" s="59"/>
      <c r="N10" s="59"/>
    </row>
    <row r="11" spans="2:15" s="2" customFormat="1" ht="7.9" customHeight="1" x14ac:dyDescent="0.2">
      <c r="G11" s="59"/>
      <c r="H11" s="59"/>
      <c r="I11" s="59"/>
      <c r="J11" s="59"/>
      <c r="K11" s="59"/>
      <c r="L11" s="59"/>
      <c r="M11" s="59"/>
      <c r="N11" s="59"/>
    </row>
    <row r="12" spans="2:15" s="2" customFormat="1" ht="24" customHeight="1" x14ac:dyDescent="0.2">
      <c r="B12" s="78" t="s">
        <v>125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2:15" s="2" customFormat="1" ht="12" customHeight="1" x14ac:dyDescent="0.2">
      <c r="B13" s="77" t="s">
        <v>126</v>
      </c>
      <c r="C13" s="77"/>
      <c r="D13" s="77"/>
      <c r="E13" s="77"/>
      <c r="F13" s="77"/>
      <c r="G13" s="77"/>
      <c r="H13" s="77"/>
      <c r="I13" s="77"/>
    </row>
    <row r="14" spans="2:15" s="2" customFormat="1" ht="14.25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5" s="2" customFormat="1" ht="11.2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5" s="2" customFormat="1" ht="14.25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3" s="2" customFormat="1" ht="28.5" customHeight="1" x14ac:dyDescent="0.2">
      <c r="B17" s="40" t="s">
        <v>338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 s="2" customFormat="1" ht="34.5" customHeight="1" x14ac:dyDescent="0.2">
      <c r="B18" s="41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2:13" s="2" customFormat="1" ht="18.2" customHeight="1" x14ac:dyDescent="0.2">
      <c r="B19" s="79" t="s">
        <v>129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  <c r="M19" s="32"/>
    </row>
    <row r="20" spans="2:13" s="2" customFormat="1" ht="45.4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" customFormat="1" ht="19.7" customHeight="1" x14ac:dyDescent="0.2">
      <c r="B21" s="7">
        <v>1</v>
      </c>
      <c r="C21" s="8" t="s">
        <v>11</v>
      </c>
      <c r="D21" s="8" t="s">
        <v>12</v>
      </c>
      <c r="E21" s="9" t="s">
        <v>13</v>
      </c>
      <c r="F21" s="8" t="s">
        <v>14</v>
      </c>
      <c r="G21" s="10">
        <v>2615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91">
        <f>ROUND(I21+ K21,2)</f>
        <v>0</v>
      </c>
      <c r="M21" s="92"/>
    </row>
    <row r="22" spans="2:13" s="2" customFormat="1" ht="3.2" customHeight="1" x14ac:dyDescent="0.2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2:13" s="2" customFormat="1" ht="18.2" customHeight="1" x14ac:dyDescent="0.2">
      <c r="B23" s="79" t="s">
        <v>130</v>
      </c>
      <c r="C23" s="79"/>
      <c r="D23" s="79"/>
      <c r="E23" s="79"/>
      <c r="F23" s="79"/>
      <c r="G23" s="79"/>
      <c r="H23" s="79"/>
      <c r="I23" s="79"/>
      <c r="J23" s="79"/>
      <c r="K23" s="79"/>
      <c r="L23" s="32"/>
      <c r="M23" s="32"/>
    </row>
    <row r="24" spans="2:13" s="2" customFormat="1" ht="45.4" customHeight="1" x14ac:dyDescent="0.2">
      <c r="B24" s="5" t="s">
        <v>0</v>
      </c>
      <c r="C24" s="6" t="s">
        <v>1</v>
      </c>
      <c r="D24" s="5" t="s">
        <v>2</v>
      </c>
      <c r="E24" s="5" t="s">
        <v>3</v>
      </c>
      <c r="F24" s="5" t="s">
        <v>4</v>
      </c>
      <c r="G24" s="5" t="s">
        <v>5</v>
      </c>
      <c r="H24" s="5" t="s">
        <v>6</v>
      </c>
      <c r="I24" s="6" t="s">
        <v>7</v>
      </c>
      <c r="J24" s="5" t="s">
        <v>8</v>
      </c>
      <c r="K24" s="5" t="s">
        <v>9</v>
      </c>
      <c r="L24" s="66" t="s">
        <v>10</v>
      </c>
      <c r="M24" s="66"/>
    </row>
    <row r="25" spans="2:13" s="2" customFormat="1" ht="19.7" customHeight="1" x14ac:dyDescent="0.2">
      <c r="B25" s="7">
        <v>2</v>
      </c>
      <c r="C25" s="8" t="s">
        <v>11</v>
      </c>
      <c r="D25" s="8" t="s">
        <v>12</v>
      </c>
      <c r="E25" s="9" t="s">
        <v>13</v>
      </c>
      <c r="F25" s="8" t="s">
        <v>14</v>
      </c>
      <c r="G25" s="10">
        <v>1306</v>
      </c>
      <c r="H25" s="11">
        <v>0</v>
      </c>
      <c r="I25" s="12">
        <f>ROUND(G25* H25,2)</f>
        <v>0</v>
      </c>
      <c r="J25" s="7">
        <v>8</v>
      </c>
      <c r="K25" s="12">
        <f>ROUND(I25* J25/100,2)</f>
        <v>0</v>
      </c>
      <c r="L25" s="91">
        <f>ROUND(I25+ K25,2)</f>
        <v>0</v>
      </c>
      <c r="M25" s="92"/>
    </row>
    <row r="26" spans="2:13" s="2" customFormat="1" ht="3.2" customHeight="1" x14ac:dyDescent="0.2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2" customFormat="1" ht="18.2" customHeight="1" x14ac:dyDescent="0.2">
      <c r="B27" s="79" t="s">
        <v>131</v>
      </c>
      <c r="C27" s="79"/>
      <c r="D27" s="79"/>
      <c r="E27" s="79"/>
      <c r="F27" s="79"/>
      <c r="G27" s="79"/>
      <c r="H27" s="79"/>
      <c r="I27" s="79"/>
      <c r="J27" s="79"/>
      <c r="K27" s="79"/>
      <c r="L27" s="32"/>
      <c r="M27" s="32"/>
    </row>
    <row r="28" spans="2:13" s="2" customFormat="1" ht="42.75" customHeight="1" x14ac:dyDescent="0.2">
      <c r="B28" s="5" t="s">
        <v>0</v>
      </c>
      <c r="C28" s="6" t="s">
        <v>1</v>
      </c>
      <c r="D28" s="5" t="s">
        <v>2</v>
      </c>
      <c r="E28" s="5" t="s">
        <v>3</v>
      </c>
      <c r="F28" s="5" t="s">
        <v>4</v>
      </c>
      <c r="G28" s="5" t="s">
        <v>5</v>
      </c>
      <c r="H28" s="5" t="s">
        <v>6</v>
      </c>
      <c r="I28" s="6" t="s">
        <v>7</v>
      </c>
      <c r="J28" s="5" t="s">
        <v>8</v>
      </c>
      <c r="K28" s="5" t="s">
        <v>9</v>
      </c>
      <c r="L28" s="66" t="s">
        <v>10</v>
      </c>
      <c r="M28" s="66"/>
    </row>
    <row r="29" spans="2:13" s="2" customFormat="1" ht="19.7" customHeight="1" x14ac:dyDescent="0.2">
      <c r="B29" s="7">
        <v>3</v>
      </c>
      <c r="C29" s="8" t="s">
        <v>15</v>
      </c>
      <c r="D29" s="8" t="s">
        <v>16</v>
      </c>
      <c r="E29" s="9" t="s">
        <v>17</v>
      </c>
      <c r="F29" s="8" t="s">
        <v>14</v>
      </c>
      <c r="G29" s="10">
        <v>141</v>
      </c>
      <c r="H29" s="11">
        <v>0</v>
      </c>
      <c r="I29" s="12">
        <f>ROUND(G29* H29,2)</f>
        <v>0</v>
      </c>
      <c r="J29" s="7">
        <v>8</v>
      </c>
      <c r="K29" s="12">
        <f>ROUND(I29* J29/100,2)</f>
        <v>0</v>
      </c>
      <c r="L29" s="91">
        <f>ROUND(I29+ K29,2)</f>
        <v>0</v>
      </c>
      <c r="M29" s="92"/>
    </row>
    <row r="30" spans="2:13" s="2" customFormat="1" ht="19.7" customHeight="1" x14ac:dyDescent="0.2">
      <c r="B30" s="7">
        <v>4</v>
      </c>
      <c r="C30" s="8" t="s">
        <v>11</v>
      </c>
      <c r="D30" s="8" t="s">
        <v>12</v>
      </c>
      <c r="E30" s="9" t="s">
        <v>13</v>
      </c>
      <c r="F30" s="8" t="s">
        <v>14</v>
      </c>
      <c r="G30" s="10">
        <v>26</v>
      </c>
      <c r="H30" s="11">
        <v>0</v>
      </c>
      <c r="I30" s="12">
        <f>ROUND(G30* H30,2)</f>
        <v>0</v>
      </c>
      <c r="J30" s="7">
        <v>8</v>
      </c>
      <c r="K30" s="12">
        <f>ROUND(I30* J30/100,2)</f>
        <v>0</v>
      </c>
      <c r="L30" s="91">
        <f>ROUND(I30+ K30,2)</f>
        <v>0</v>
      </c>
      <c r="M30" s="92"/>
    </row>
    <row r="31" spans="2:13" s="2" customFormat="1" ht="3.2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2:13" s="2" customFormat="1" ht="18.2" customHeight="1" x14ac:dyDescent="0.2">
      <c r="B32" s="79" t="s">
        <v>132</v>
      </c>
      <c r="C32" s="79"/>
      <c r="D32" s="79"/>
      <c r="E32" s="79"/>
      <c r="F32" s="79"/>
      <c r="G32" s="79"/>
      <c r="H32" s="79"/>
      <c r="I32" s="79"/>
      <c r="J32" s="79"/>
      <c r="K32" s="79"/>
      <c r="L32" s="32"/>
      <c r="M32" s="32"/>
    </row>
    <row r="33" spans="2:13" s="2" customFormat="1" ht="37.5" customHeight="1" x14ac:dyDescent="0.2">
      <c r="B33" s="5" t="s">
        <v>0</v>
      </c>
      <c r="C33" s="6" t="s">
        <v>1</v>
      </c>
      <c r="D33" s="5" t="s">
        <v>2</v>
      </c>
      <c r="E33" s="5" t="s">
        <v>3</v>
      </c>
      <c r="F33" s="5" t="s">
        <v>4</v>
      </c>
      <c r="G33" s="5" t="s">
        <v>5</v>
      </c>
      <c r="H33" s="5" t="s">
        <v>6</v>
      </c>
      <c r="I33" s="6" t="s">
        <v>7</v>
      </c>
      <c r="J33" s="5" t="s">
        <v>8</v>
      </c>
      <c r="K33" s="5" t="s">
        <v>9</v>
      </c>
      <c r="L33" s="66" t="s">
        <v>10</v>
      </c>
      <c r="M33" s="66"/>
    </row>
    <row r="34" spans="2:13" s="2" customFormat="1" ht="19.7" customHeight="1" x14ac:dyDescent="0.2">
      <c r="B34" s="7">
        <v>5</v>
      </c>
      <c r="C34" s="8" t="s">
        <v>11</v>
      </c>
      <c r="D34" s="8" t="s">
        <v>12</v>
      </c>
      <c r="E34" s="9" t="s">
        <v>13</v>
      </c>
      <c r="F34" s="8" t="s">
        <v>14</v>
      </c>
      <c r="G34" s="10">
        <v>1212</v>
      </c>
      <c r="H34" s="11">
        <v>0</v>
      </c>
      <c r="I34" s="12">
        <f>ROUND(G34* H34,2)</f>
        <v>0</v>
      </c>
      <c r="J34" s="7">
        <v>8</v>
      </c>
      <c r="K34" s="12">
        <f>ROUND(I34* J34/100,2)</f>
        <v>0</v>
      </c>
      <c r="L34" s="91">
        <f>ROUND(I34+ K34,2)</f>
        <v>0</v>
      </c>
      <c r="M34" s="92"/>
    </row>
    <row r="35" spans="2:13" s="2" customFormat="1" ht="9" customHeight="1" x14ac:dyDescent="0.2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2:13" s="2" customFormat="1" ht="45.4" customHeight="1" x14ac:dyDescent="0.2">
      <c r="B36" s="5" t="s">
        <v>0</v>
      </c>
      <c r="C36" s="6" t="s">
        <v>1</v>
      </c>
      <c r="D36" s="5" t="s">
        <v>2</v>
      </c>
      <c r="E36" s="5" t="s">
        <v>3</v>
      </c>
      <c r="F36" s="5" t="s">
        <v>4</v>
      </c>
      <c r="G36" s="5" t="s">
        <v>5</v>
      </c>
      <c r="H36" s="5" t="s">
        <v>6</v>
      </c>
      <c r="I36" s="6" t="s">
        <v>7</v>
      </c>
      <c r="J36" s="5" t="s">
        <v>8</v>
      </c>
      <c r="K36" s="5" t="s">
        <v>9</v>
      </c>
      <c r="L36" s="66" t="s">
        <v>10</v>
      </c>
      <c r="M36" s="66"/>
    </row>
    <row r="37" spans="2:13" s="2" customFormat="1" ht="19.7" customHeight="1" x14ac:dyDescent="0.2">
      <c r="B37" s="7">
        <v>6</v>
      </c>
      <c r="C37" s="8" t="s">
        <v>18</v>
      </c>
      <c r="D37" s="8" t="s">
        <v>19</v>
      </c>
      <c r="E37" s="9" t="s">
        <v>20</v>
      </c>
      <c r="F37" s="8" t="s">
        <v>21</v>
      </c>
      <c r="G37" s="10">
        <v>120</v>
      </c>
      <c r="H37" s="11">
        <v>0</v>
      </c>
      <c r="I37" s="12">
        <f t="shared" ref="I37:I72" si="0">ROUND(G37* H37,2)</f>
        <v>0</v>
      </c>
      <c r="J37" s="7">
        <v>8</v>
      </c>
      <c r="K37" s="12">
        <f t="shared" ref="K37:K72" si="1">ROUND(I37* J37/100,2)</f>
        <v>0</v>
      </c>
      <c r="L37" s="91">
        <f t="shared" ref="L37:L72" si="2">ROUND(I37+ K37,2)</f>
        <v>0</v>
      </c>
      <c r="M37" s="92"/>
    </row>
    <row r="38" spans="2:13" s="2" customFormat="1" ht="19.7" customHeight="1" x14ac:dyDescent="0.2">
      <c r="B38" s="7">
        <v>7</v>
      </c>
      <c r="C38" s="8" t="s">
        <v>22</v>
      </c>
      <c r="D38" s="8" t="s">
        <v>23</v>
      </c>
      <c r="E38" s="9" t="s">
        <v>24</v>
      </c>
      <c r="F38" s="8" t="s">
        <v>21</v>
      </c>
      <c r="G38" s="10">
        <v>20</v>
      </c>
      <c r="H38" s="11">
        <v>0</v>
      </c>
      <c r="I38" s="12">
        <f t="shared" si="0"/>
        <v>0</v>
      </c>
      <c r="J38" s="7">
        <v>8</v>
      </c>
      <c r="K38" s="12">
        <f t="shared" si="1"/>
        <v>0</v>
      </c>
      <c r="L38" s="91">
        <f t="shared" si="2"/>
        <v>0</v>
      </c>
      <c r="M38" s="92"/>
    </row>
    <row r="39" spans="2:13" s="2" customFormat="1" ht="78.75" customHeight="1" x14ac:dyDescent="0.2">
      <c r="B39" s="7">
        <v>8</v>
      </c>
      <c r="C39" s="8" t="s">
        <v>25</v>
      </c>
      <c r="D39" s="8" t="s">
        <v>26</v>
      </c>
      <c r="E39" s="26" t="s">
        <v>27</v>
      </c>
      <c r="F39" s="8" t="s">
        <v>28</v>
      </c>
      <c r="G39" s="10">
        <v>6.35</v>
      </c>
      <c r="H39" s="11">
        <v>0</v>
      </c>
      <c r="I39" s="12">
        <f t="shared" si="0"/>
        <v>0</v>
      </c>
      <c r="J39" s="7">
        <v>8</v>
      </c>
      <c r="K39" s="12">
        <f t="shared" si="1"/>
        <v>0</v>
      </c>
      <c r="L39" s="91">
        <f t="shared" si="2"/>
        <v>0</v>
      </c>
      <c r="M39" s="92"/>
    </row>
    <row r="40" spans="2:13" s="2" customFormat="1" ht="28.7" customHeight="1" x14ac:dyDescent="0.2">
      <c r="B40" s="7">
        <v>9</v>
      </c>
      <c r="C40" s="8" t="s">
        <v>29</v>
      </c>
      <c r="D40" s="8" t="s">
        <v>30</v>
      </c>
      <c r="E40" s="9" t="s">
        <v>31</v>
      </c>
      <c r="F40" s="8" t="s">
        <v>32</v>
      </c>
      <c r="G40" s="10">
        <v>110</v>
      </c>
      <c r="H40" s="11">
        <v>0</v>
      </c>
      <c r="I40" s="12">
        <f t="shared" si="0"/>
        <v>0</v>
      </c>
      <c r="J40" s="7">
        <v>8</v>
      </c>
      <c r="K40" s="12">
        <f t="shared" si="1"/>
        <v>0</v>
      </c>
      <c r="L40" s="91">
        <f t="shared" si="2"/>
        <v>0</v>
      </c>
      <c r="M40" s="92"/>
    </row>
    <row r="41" spans="2:13" s="2" customFormat="1" ht="19.7" customHeight="1" x14ac:dyDescent="0.2">
      <c r="B41" s="7">
        <v>10</v>
      </c>
      <c r="C41" s="8" t="s">
        <v>33</v>
      </c>
      <c r="D41" s="8" t="s">
        <v>34</v>
      </c>
      <c r="E41" s="9" t="s">
        <v>35</v>
      </c>
      <c r="F41" s="8" t="s">
        <v>32</v>
      </c>
      <c r="G41" s="10">
        <v>100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91">
        <f t="shared" si="2"/>
        <v>0</v>
      </c>
      <c r="M41" s="92"/>
    </row>
    <row r="42" spans="2:13" s="2" customFormat="1" ht="19.7" customHeight="1" x14ac:dyDescent="0.2">
      <c r="B42" s="7">
        <v>11</v>
      </c>
      <c r="C42" s="8" t="s">
        <v>36</v>
      </c>
      <c r="D42" s="8" t="s">
        <v>37</v>
      </c>
      <c r="E42" s="9" t="s">
        <v>38</v>
      </c>
      <c r="F42" s="8" t="s">
        <v>39</v>
      </c>
      <c r="G42" s="10">
        <v>23.13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19.7" customHeight="1" x14ac:dyDescent="0.2">
      <c r="B43" s="7">
        <v>12</v>
      </c>
      <c r="C43" s="8" t="s">
        <v>40</v>
      </c>
      <c r="D43" s="8" t="s">
        <v>41</v>
      </c>
      <c r="E43" s="9" t="s">
        <v>42</v>
      </c>
      <c r="F43" s="8" t="s">
        <v>39</v>
      </c>
      <c r="G43" s="10">
        <v>0.4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19.7" customHeight="1" x14ac:dyDescent="0.2">
      <c r="B44" s="7">
        <v>13</v>
      </c>
      <c r="C44" s="8" t="s">
        <v>148</v>
      </c>
      <c r="D44" s="8" t="s">
        <v>149</v>
      </c>
      <c r="E44" s="9" t="s">
        <v>150</v>
      </c>
      <c r="F44" s="8" t="s">
        <v>39</v>
      </c>
      <c r="G44" s="10">
        <v>0.52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19.7" customHeight="1" x14ac:dyDescent="0.2">
      <c r="B45" s="7">
        <v>14</v>
      </c>
      <c r="C45" s="8" t="s">
        <v>43</v>
      </c>
      <c r="D45" s="8" t="s">
        <v>44</v>
      </c>
      <c r="E45" s="9" t="s">
        <v>45</v>
      </c>
      <c r="F45" s="8" t="s">
        <v>39</v>
      </c>
      <c r="G45" s="10">
        <v>1.32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15</v>
      </c>
      <c r="C46" s="8" t="s">
        <v>151</v>
      </c>
      <c r="D46" s="8" t="s">
        <v>152</v>
      </c>
      <c r="E46" s="9" t="s">
        <v>153</v>
      </c>
      <c r="F46" s="8" t="s">
        <v>39</v>
      </c>
      <c r="G46" s="10">
        <v>21.81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28.7" customHeight="1" x14ac:dyDescent="0.2">
      <c r="B47" s="7">
        <v>16</v>
      </c>
      <c r="C47" s="8" t="s">
        <v>145</v>
      </c>
      <c r="D47" s="8" t="s">
        <v>146</v>
      </c>
      <c r="E47" s="9" t="s">
        <v>147</v>
      </c>
      <c r="F47" s="8" t="s">
        <v>39</v>
      </c>
      <c r="G47" s="10">
        <v>0.4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19.7" customHeight="1" x14ac:dyDescent="0.2">
      <c r="B48" s="7">
        <v>17</v>
      </c>
      <c r="C48" s="8" t="s">
        <v>49</v>
      </c>
      <c r="D48" s="8" t="s">
        <v>50</v>
      </c>
      <c r="E48" s="9" t="s">
        <v>51</v>
      </c>
      <c r="F48" s="8" t="s">
        <v>39</v>
      </c>
      <c r="G48" s="10">
        <v>23.53</v>
      </c>
      <c r="H48" s="11">
        <v>0</v>
      </c>
      <c r="I48" s="12">
        <f t="shared" si="0"/>
        <v>0</v>
      </c>
      <c r="J48" s="7">
        <v>23</v>
      </c>
      <c r="K48" s="12">
        <f t="shared" si="1"/>
        <v>0</v>
      </c>
      <c r="L48" s="91">
        <f t="shared" si="2"/>
        <v>0</v>
      </c>
      <c r="M48" s="92"/>
    </row>
    <row r="49" spans="2:13" s="2" customFormat="1" ht="28.7" customHeight="1" x14ac:dyDescent="0.2">
      <c r="B49" s="7">
        <v>18</v>
      </c>
      <c r="C49" s="8" t="s">
        <v>52</v>
      </c>
      <c r="D49" s="8" t="s">
        <v>53</v>
      </c>
      <c r="E49" s="9" t="s">
        <v>54</v>
      </c>
      <c r="F49" s="8" t="s">
        <v>28</v>
      </c>
      <c r="G49" s="10">
        <v>1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28.7" customHeight="1" x14ac:dyDescent="0.2">
      <c r="B50" s="7">
        <v>19</v>
      </c>
      <c r="C50" s="8" t="s">
        <v>55</v>
      </c>
      <c r="D50" s="8" t="s">
        <v>56</v>
      </c>
      <c r="E50" s="9" t="s">
        <v>57</v>
      </c>
      <c r="F50" s="8" t="s">
        <v>28</v>
      </c>
      <c r="G50" s="10">
        <v>18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3" s="2" customFormat="1" ht="28.7" customHeight="1" x14ac:dyDescent="0.2">
      <c r="B51" s="7">
        <v>20</v>
      </c>
      <c r="C51" s="8" t="s">
        <v>58</v>
      </c>
      <c r="D51" s="8" t="s">
        <v>59</v>
      </c>
      <c r="E51" s="9" t="s">
        <v>60</v>
      </c>
      <c r="F51" s="8" t="s">
        <v>28</v>
      </c>
      <c r="G51" s="10">
        <v>1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91">
        <f t="shared" si="2"/>
        <v>0</v>
      </c>
      <c r="M51" s="92"/>
    </row>
    <row r="52" spans="2:13" s="2" customFormat="1" ht="19.7" customHeight="1" x14ac:dyDescent="0.2">
      <c r="B52" s="7">
        <v>21</v>
      </c>
      <c r="C52" s="8" t="s">
        <v>61</v>
      </c>
      <c r="D52" s="8" t="s">
        <v>62</v>
      </c>
      <c r="E52" s="9" t="s">
        <v>63</v>
      </c>
      <c r="F52" s="8" t="s">
        <v>28</v>
      </c>
      <c r="G52" s="10">
        <v>9.33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19.7" customHeight="1" x14ac:dyDescent="0.2">
      <c r="B53" s="7">
        <v>22</v>
      </c>
      <c r="C53" s="8" t="s">
        <v>64</v>
      </c>
      <c r="D53" s="8" t="s">
        <v>65</v>
      </c>
      <c r="E53" s="9" t="s">
        <v>66</v>
      </c>
      <c r="F53" s="8" t="s">
        <v>28</v>
      </c>
      <c r="G53" s="10">
        <v>18.16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28.7" customHeight="1" x14ac:dyDescent="0.2">
      <c r="B54" s="7">
        <v>23</v>
      </c>
      <c r="C54" s="8" t="s">
        <v>67</v>
      </c>
      <c r="D54" s="8" t="s">
        <v>68</v>
      </c>
      <c r="E54" s="9" t="s">
        <v>69</v>
      </c>
      <c r="F54" s="8" t="s">
        <v>28</v>
      </c>
      <c r="G54" s="10">
        <v>15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24</v>
      </c>
      <c r="C55" s="8" t="s">
        <v>154</v>
      </c>
      <c r="D55" s="8" t="s">
        <v>155</v>
      </c>
      <c r="E55" s="9" t="s">
        <v>156</v>
      </c>
      <c r="F55" s="8" t="s">
        <v>39</v>
      </c>
      <c r="G55" s="10">
        <v>3.7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3" s="2" customFormat="1" ht="19.7" customHeight="1" x14ac:dyDescent="0.2">
      <c r="B56" s="7">
        <v>25</v>
      </c>
      <c r="C56" s="8" t="s">
        <v>157</v>
      </c>
      <c r="D56" s="8" t="s">
        <v>158</v>
      </c>
      <c r="E56" s="9" t="s">
        <v>159</v>
      </c>
      <c r="F56" s="8" t="s">
        <v>39</v>
      </c>
      <c r="G56" s="10">
        <v>2.21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26</v>
      </c>
      <c r="C57" s="8" t="s">
        <v>70</v>
      </c>
      <c r="D57" s="8" t="s">
        <v>71</v>
      </c>
      <c r="E57" s="9" t="s">
        <v>72</v>
      </c>
      <c r="F57" s="8" t="s">
        <v>39</v>
      </c>
      <c r="G57" s="10">
        <v>0.9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28.7" customHeight="1" x14ac:dyDescent="0.2">
      <c r="B58" s="7">
        <v>27</v>
      </c>
      <c r="C58" s="8" t="s">
        <v>73</v>
      </c>
      <c r="D58" s="8" t="s">
        <v>74</v>
      </c>
      <c r="E58" s="9" t="s">
        <v>75</v>
      </c>
      <c r="F58" s="8" t="s">
        <v>76</v>
      </c>
      <c r="G58" s="10">
        <v>1.45</v>
      </c>
      <c r="H58" s="11">
        <v>0</v>
      </c>
      <c r="I58" s="12">
        <f t="shared" si="0"/>
        <v>0</v>
      </c>
      <c r="J58" s="7">
        <v>23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28</v>
      </c>
      <c r="C59" s="8" t="s">
        <v>77</v>
      </c>
      <c r="D59" s="8" t="s">
        <v>78</v>
      </c>
      <c r="E59" s="9" t="s">
        <v>79</v>
      </c>
      <c r="F59" s="8" t="s">
        <v>76</v>
      </c>
      <c r="G59" s="10">
        <v>4.42</v>
      </c>
      <c r="H59" s="11">
        <v>0</v>
      </c>
      <c r="I59" s="12">
        <f t="shared" si="0"/>
        <v>0</v>
      </c>
      <c r="J59" s="7">
        <v>23</v>
      </c>
      <c r="K59" s="12">
        <f t="shared" si="1"/>
        <v>0</v>
      </c>
      <c r="L59" s="91">
        <f t="shared" si="2"/>
        <v>0</v>
      </c>
      <c r="M59" s="92"/>
    </row>
    <row r="60" spans="2:13" s="2" customFormat="1" ht="19.7" customHeight="1" x14ac:dyDescent="0.2">
      <c r="B60" s="7">
        <v>29</v>
      </c>
      <c r="C60" s="8" t="s">
        <v>80</v>
      </c>
      <c r="D60" s="8" t="s">
        <v>81</v>
      </c>
      <c r="E60" s="9" t="s">
        <v>82</v>
      </c>
      <c r="F60" s="8" t="s">
        <v>83</v>
      </c>
      <c r="G60" s="10">
        <v>150</v>
      </c>
      <c r="H60" s="11">
        <v>0</v>
      </c>
      <c r="I60" s="12">
        <f t="shared" si="0"/>
        <v>0</v>
      </c>
      <c r="J60" s="7">
        <v>23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30</v>
      </c>
      <c r="C61" s="8" t="s">
        <v>84</v>
      </c>
      <c r="D61" s="8" t="s">
        <v>85</v>
      </c>
      <c r="E61" s="9" t="s">
        <v>86</v>
      </c>
      <c r="F61" s="8" t="s">
        <v>87</v>
      </c>
      <c r="G61" s="10">
        <v>18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31</v>
      </c>
      <c r="C62" s="8" t="s">
        <v>88</v>
      </c>
      <c r="D62" s="8" t="s">
        <v>89</v>
      </c>
      <c r="E62" s="9" t="s">
        <v>90</v>
      </c>
      <c r="F62" s="8" t="s">
        <v>14</v>
      </c>
      <c r="G62" s="10">
        <v>4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28.7" customHeight="1" x14ac:dyDescent="0.2">
      <c r="B63" s="7">
        <v>32</v>
      </c>
      <c r="C63" s="8" t="s">
        <v>91</v>
      </c>
      <c r="D63" s="8" t="s">
        <v>92</v>
      </c>
      <c r="E63" s="9" t="s">
        <v>93</v>
      </c>
      <c r="F63" s="8" t="s">
        <v>87</v>
      </c>
      <c r="G63" s="10">
        <v>170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33</v>
      </c>
      <c r="C64" s="8" t="s">
        <v>94</v>
      </c>
      <c r="D64" s="8" t="s">
        <v>95</v>
      </c>
      <c r="E64" s="9" t="s">
        <v>96</v>
      </c>
      <c r="F64" s="8" t="s">
        <v>87</v>
      </c>
      <c r="G64" s="10">
        <v>170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28.7" customHeight="1" x14ac:dyDescent="0.2">
      <c r="B65" s="7">
        <v>34</v>
      </c>
      <c r="C65" s="8" t="s">
        <v>160</v>
      </c>
      <c r="D65" s="8" t="s">
        <v>161</v>
      </c>
      <c r="E65" s="9" t="s">
        <v>162</v>
      </c>
      <c r="F65" s="8" t="s">
        <v>87</v>
      </c>
      <c r="G65" s="10">
        <v>15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35</v>
      </c>
      <c r="C66" s="8" t="s">
        <v>97</v>
      </c>
      <c r="D66" s="8" t="s">
        <v>98</v>
      </c>
      <c r="E66" s="9" t="s">
        <v>99</v>
      </c>
      <c r="F66" s="8" t="s">
        <v>87</v>
      </c>
      <c r="G66" s="10">
        <v>32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91">
        <f t="shared" si="2"/>
        <v>0</v>
      </c>
      <c r="M66" s="92"/>
    </row>
    <row r="67" spans="2:14" s="2" customFormat="1" ht="19.7" customHeight="1" x14ac:dyDescent="0.2">
      <c r="B67" s="7">
        <v>36</v>
      </c>
      <c r="C67" s="8" t="s">
        <v>100</v>
      </c>
      <c r="D67" s="8" t="s">
        <v>101</v>
      </c>
      <c r="E67" s="9" t="s">
        <v>102</v>
      </c>
      <c r="F67" s="8" t="s">
        <v>28</v>
      </c>
      <c r="G67" s="10">
        <v>0.5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91">
        <f t="shared" si="2"/>
        <v>0</v>
      </c>
      <c r="M67" s="92"/>
    </row>
    <row r="68" spans="2:14" s="2" customFormat="1" ht="19.7" customHeight="1" x14ac:dyDescent="0.2">
      <c r="B68" s="7">
        <v>37</v>
      </c>
      <c r="C68" s="8" t="s">
        <v>103</v>
      </c>
      <c r="D68" s="8" t="s">
        <v>104</v>
      </c>
      <c r="E68" s="9" t="s">
        <v>105</v>
      </c>
      <c r="F68" s="8" t="s">
        <v>83</v>
      </c>
      <c r="G68" s="10">
        <v>373</v>
      </c>
      <c r="H68" s="11">
        <v>0</v>
      </c>
      <c r="I68" s="12">
        <f t="shared" si="0"/>
        <v>0</v>
      </c>
      <c r="J68" s="7">
        <v>8</v>
      </c>
      <c r="K68" s="12">
        <f t="shared" si="1"/>
        <v>0</v>
      </c>
      <c r="L68" s="91">
        <f t="shared" si="2"/>
        <v>0</v>
      </c>
      <c r="M68" s="92"/>
    </row>
    <row r="69" spans="2:14" s="2" customFormat="1" ht="19.7" customHeight="1" x14ac:dyDescent="0.2">
      <c r="B69" s="7">
        <v>38</v>
      </c>
      <c r="C69" s="8" t="s">
        <v>106</v>
      </c>
      <c r="D69" s="8" t="s">
        <v>107</v>
      </c>
      <c r="E69" s="9" t="s">
        <v>105</v>
      </c>
      <c r="F69" s="8" t="s">
        <v>83</v>
      </c>
      <c r="G69" s="10">
        <v>32</v>
      </c>
      <c r="H69" s="11">
        <v>0</v>
      </c>
      <c r="I69" s="12">
        <f t="shared" si="0"/>
        <v>0</v>
      </c>
      <c r="J69" s="7">
        <v>23</v>
      </c>
      <c r="K69" s="12">
        <f t="shared" si="1"/>
        <v>0</v>
      </c>
      <c r="L69" s="91">
        <f t="shared" si="2"/>
        <v>0</v>
      </c>
      <c r="M69" s="92"/>
    </row>
    <row r="70" spans="2:14" s="2" customFormat="1" ht="19.7" customHeight="1" x14ac:dyDescent="0.2">
      <c r="B70" s="7">
        <v>39</v>
      </c>
      <c r="C70" s="8" t="s">
        <v>108</v>
      </c>
      <c r="D70" s="8" t="s">
        <v>109</v>
      </c>
      <c r="E70" s="9" t="s">
        <v>110</v>
      </c>
      <c r="F70" s="8" t="s">
        <v>83</v>
      </c>
      <c r="G70" s="10">
        <v>10</v>
      </c>
      <c r="H70" s="11">
        <v>0</v>
      </c>
      <c r="I70" s="12">
        <f t="shared" si="0"/>
        <v>0</v>
      </c>
      <c r="J70" s="7">
        <v>8</v>
      </c>
      <c r="K70" s="12">
        <f t="shared" si="1"/>
        <v>0</v>
      </c>
      <c r="L70" s="91">
        <f t="shared" si="2"/>
        <v>0</v>
      </c>
      <c r="M70" s="92"/>
    </row>
    <row r="71" spans="2:14" s="2" customFormat="1" ht="19.7" customHeight="1" x14ac:dyDescent="0.2">
      <c r="B71" s="7">
        <v>40</v>
      </c>
      <c r="C71" s="8" t="s">
        <v>111</v>
      </c>
      <c r="D71" s="8" t="s">
        <v>112</v>
      </c>
      <c r="E71" s="9" t="s">
        <v>113</v>
      </c>
      <c r="F71" s="8" t="s">
        <v>83</v>
      </c>
      <c r="G71" s="10">
        <v>7</v>
      </c>
      <c r="H71" s="11">
        <v>0</v>
      </c>
      <c r="I71" s="12">
        <f t="shared" si="0"/>
        <v>0</v>
      </c>
      <c r="J71" s="7">
        <v>8</v>
      </c>
      <c r="K71" s="12">
        <f t="shared" si="1"/>
        <v>0</v>
      </c>
      <c r="L71" s="91">
        <f t="shared" si="2"/>
        <v>0</v>
      </c>
      <c r="M71" s="92"/>
    </row>
    <row r="72" spans="2:14" s="2" customFormat="1" ht="19.7" customHeight="1" x14ac:dyDescent="0.2">
      <c r="B72" s="7">
        <v>41</v>
      </c>
      <c r="C72" s="8" t="s">
        <v>114</v>
      </c>
      <c r="D72" s="8" t="s">
        <v>115</v>
      </c>
      <c r="E72" s="9" t="s">
        <v>113</v>
      </c>
      <c r="F72" s="8" t="s">
        <v>83</v>
      </c>
      <c r="G72" s="10">
        <v>91</v>
      </c>
      <c r="H72" s="11">
        <v>0</v>
      </c>
      <c r="I72" s="12">
        <f t="shared" si="0"/>
        <v>0</v>
      </c>
      <c r="J72" s="7">
        <v>23</v>
      </c>
      <c r="K72" s="12">
        <f t="shared" si="1"/>
        <v>0</v>
      </c>
      <c r="L72" s="91">
        <f t="shared" si="2"/>
        <v>0</v>
      </c>
      <c r="M72" s="92"/>
    </row>
    <row r="73" spans="2:14" s="2" customFormat="1" ht="21.4" customHeight="1" x14ac:dyDescent="0.2">
      <c r="B73" s="80" t="s">
        <v>116</v>
      </c>
      <c r="C73" s="80"/>
      <c r="D73" s="80"/>
      <c r="E73" s="80"/>
      <c r="F73" s="81">
        <f>ROUND(I21+I25+I29+I30+I34+I37+I38+I39+I40+I41+I42+I43+I44+I45+I46+I47+I48+I49+I50+I51+I52+I53+I54+I55+I56+I57+I58+I59+I60+I61+I62+I63+I64+I65+I66+I67+I68+I69+I70+I71+I72,2)</f>
        <v>0</v>
      </c>
      <c r="G73" s="82"/>
      <c r="H73" s="82"/>
      <c r="I73" s="82"/>
      <c r="J73" s="82"/>
      <c r="K73" s="82"/>
      <c r="L73" s="82"/>
      <c r="M73" s="89"/>
    </row>
    <row r="74" spans="2:14" s="2" customFormat="1" ht="21.4" customHeight="1" x14ac:dyDescent="0.2">
      <c r="B74" s="80" t="s">
        <v>117</v>
      </c>
      <c r="C74" s="80"/>
      <c r="D74" s="80"/>
      <c r="E74" s="80"/>
      <c r="F74" s="83">
        <f>ROUND(L21+L25+L29+L30+L34+L37+L38+L39+L40+L41+L42+L43+L44+L45+L46+L47+L48+L49+L50+L51+L52+L53+L54+L55+L56+L57+L58+L59+L60+L61+L62+L63+L64+L65+L66+L67+L68+L69+L70+L71+L72,2)</f>
        <v>0</v>
      </c>
      <c r="G74" s="84"/>
      <c r="H74" s="84"/>
      <c r="I74" s="84"/>
      <c r="J74" s="84"/>
      <c r="K74" s="84"/>
      <c r="L74" s="84"/>
      <c r="M74" s="90"/>
    </row>
    <row r="75" spans="2:14" s="2" customFormat="1" ht="64.5" customHeight="1" x14ac:dyDescent="0.2">
      <c r="B75" s="94" t="s">
        <v>133</v>
      </c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15"/>
    </row>
    <row r="76" spans="2:14" s="2" customFormat="1" ht="96.75" customHeight="1" x14ac:dyDescent="0.2">
      <c r="B76" s="56" t="s">
        <v>134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15"/>
    </row>
    <row r="77" spans="2:14" s="2" customFormat="1" ht="78" customHeight="1" x14ac:dyDescent="0.2">
      <c r="B77" s="42" t="s">
        <v>135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16"/>
    </row>
    <row r="78" spans="2:14" s="2" customFormat="1" ht="37.9" customHeight="1" x14ac:dyDescent="0.2">
      <c r="B78" s="67" t="s">
        <v>118</v>
      </c>
      <c r="C78" s="67"/>
      <c r="D78" s="67"/>
      <c r="E78" s="67"/>
      <c r="F78" s="73" t="s">
        <v>119</v>
      </c>
      <c r="G78" s="73"/>
      <c r="H78" s="73"/>
      <c r="I78" s="73"/>
      <c r="J78" s="73"/>
      <c r="K78" s="73"/>
      <c r="L78" s="73"/>
    </row>
    <row r="79" spans="2:14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4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4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4" s="2" customFormat="1" ht="28.7" customHeight="1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4" s="2" customFormat="1" ht="135" customHeight="1" x14ac:dyDescent="0.2">
      <c r="B83" s="56" t="s">
        <v>337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15"/>
    </row>
    <row r="84" spans="2:14" s="2" customFormat="1" ht="36.950000000000003" customHeight="1" x14ac:dyDescent="0.2">
      <c r="B84" s="59" t="s">
        <v>136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2:14" s="2" customFormat="1" ht="2.65" customHeight="1" x14ac:dyDescent="0.2"/>
    <row r="86" spans="2:14" s="2" customFormat="1" ht="37.9" customHeight="1" x14ac:dyDescent="0.2">
      <c r="B86" s="57" t="s">
        <v>120</v>
      </c>
      <c r="C86" s="57"/>
      <c r="D86" s="57"/>
      <c r="E86" s="57"/>
      <c r="F86" s="60" t="s">
        <v>121</v>
      </c>
      <c r="G86" s="60"/>
      <c r="H86" s="60"/>
      <c r="I86" s="60"/>
      <c r="J86" s="60"/>
      <c r="K86" s="60"/>
      <c r="L86" s="60"/>
    </row>
    <row r="87" spans="2:14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4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4" s="2" customFormat="1" ht="28.7" customHeight="1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4" s="2" customFormat="1" ht="28.7" customHeight="1" x14ac:dyDescent="0.2"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</row>
    <row r="91" spans="2:14" s="2" customFormat="1" ht="108.75" customHeight="1" x14ac:dyDescent="0.2">
      <c r="B91" s="56" t="s">
        <v>339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45" customHeight="1" x14ac:dyDescent="0.2">
      <c r="B92" s="56" t="s">
        <v>138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15"/>
    </row>
    <row r="93" spans="2:14" s="2" customFormat="1" ht="51" customHeight="1" x14ac:dyDescent="0.2">
      <c r="B93" s="42" t="s">
        <v>139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16"/>
    </row>
    <row r="94" spans="2:14" s="2" customFormat="1" ht="36" customHeight="1" x14ac:dyDescent="0.2">
      <c r="B94" s="42" t="s">
        <v>140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2" customFormat="1" ht="125.1" customHeight="1" x14ac:dyDescent="0.2">
      <c r="B95" s="56" t="s">
        <v>141</v>
      </c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15"/>
    </row>
    <row r="96" spans="2:14" s="2" customFormat="1" ht="2.65" customHeight="1" x14ac:dyDescent="0.2"/>
    <row r="97" spans="2:14" s="2" customFormat="1" ht="84.75" customHeight="1" x14ac:dyDescent="0.2">
      <c r="B97" s="56" t="s">
        <v>142</v>
      </c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</row>
    <row r="98" spans="2:14" s="2" customFormat="1" ht="86.25" hidden="1" customHeight="1" x14ac:dyDescent="0.2"/>
    <row r="99" spans="2:14" s="2" customFormat="1" ht="17.649999999999999" customHeight="1" x14ac:dyDescent="0.2">
      <c r="I99" s="87" t="s">
        <v>143</v>
      </c>
      <c r="J99" s="87"/>
    </row>
    <row r="100" spans="2:14" s="2" customFormat="1" ht="105.75" customHeight="1" x14ac:dyDescent="0.2">
      <c r="B100" s="42" t="s">
        <v>144</v>
      </c>
      <c r="C100" s="42"/>
      <c r="D100" s="42"/>
      <c r="E100" s="42"/>
      <c r="F100" s="42"/>
      <c r="G100" s="42"/>
      <c r="H100" s="42"/>
      <c r="I100" s="42"/>
      <c r="J100" s="42"/>
    </row>
  </sheetData>
  <mergeCells count="103">
    <mergeCell ref="B94:N94"/>
    <mergeCell ref="B97:N97"/>
    <mergeCell ref="I99:J99"/>
    <mergeCell ref="B100:J100"/>
    <mergeCell ref="B89:E89"/>
    <mergeCell ref="F89:L89"/>
    <mergeCell ref="B90:E90"/>
    <mergeCell ref="F90:L90"/>
    <mergeCell ref="B91:N91"/>
    <mergeCell ref="B93:M93"/>
    <mergeCell ref="B92:M92"/>
    <mergeCell ref="B95:M95"/>
    <mergeCell ref="B86:E86"/>
    <mergeCell ref="F86:L86"/>
    <mergeCell ref="B87:E87"/>
    <mergeCell ref="F87:L87"/>
    <mergeCell ref="B88:E88"/>
    <mergeCell ref="F88:L88"/>
    <mergeCell ref="B81:E81"/>
    <mergeCell ref="F81:L81"/>
    <mergeCell ref="B82:E82"/>
    <mergeCell ref="F82:L82"/>
    <mergeCell ref="B84:N84"/>
    <mergeCell ref="B83:M83"/>
    <mergeCell ref="B78:E78"/>
    <mergeCell ref="F78:L78"/>
    <mergeCell ref="B79:E79"/>
    <mergeCell ref="F79:L79"/>
    <mergeCell ref="B80:E80"/>
    <mergeCell ref="F80:L80"/>
    <mergeCell ref="B73:E73"/>
    <mergeCell ref="F73:M73"/>
    <mergeCell ref="B74:E74"/>
    <mergeCell ref="F74:M74"/>
    <mergeCell ref="B77:M77"/>
    <mergeCell ref="B75:M75"/>
    <mergeCell ref="B76:M76"/>
    <mergeCell ref="L67:M67"/>
    <mergeCell ref="L68:M68"/>
    <mergeCell ref="L69:M69"/>
    <mergeCell ref="L70:M70"/>
    <mergeCell ref="L71:M71"/>
    <mergeCell ref="L72:M72"/>
    <mergeCell ref="L61:M61"/>
    <mergeCell ref="L62:M62"/>
    <mergeCell ref="L63:M63"/>
    <mergeCell ref="L64:M64"/>
    <mergeCell ref="L65:M65"/>
    <mergeCell ref="L66:M66"/>
    <mergeCell ref="L55:M55"/>
    <mergeCell ref="L56:M56"/>
    <mergeCell ref="L57:M57"/>
    <mergeCell ref="L58:M58"/>
    <mergeCell ref="L59:M59"/>
    <mergeCell ref="L60:M60"/>
    <mergeCell ref="L49:M49"/>
    <mergeCell ref="L50:M50"/>
    <mergeCell ref="L51:M51"/>
    <mergeCell ref="L52:M52"/>
    <mergeCell ref="L53:M53"/>
    <mergeCell ref="L54:M54"/>
    <mergeCell ref="L43:M43"/>
    <mergeCell ref="L44:M44"/>
    <mergeCell ref="L45:M45"/>
    <mergeCell ref="L46:M46"/>
    <mergeCell ref="L47:M47"/>
    <mergeCell ref="L48:M48"/>
    <mergeCell ref="L37:M37"/>
    <mergeCell ref="L38:M38"/>
    <mergeCell ref="L39:M39"/>
    <mergeCell ref="L40:M40"/>
    <mergeCell ref="L41:M41"/>
    <mergeCell ref="L42:M42"/>
    <mergeCell ref="L29:M29"/>
    <mergeCell ref="L30:M30"/>
    <mergeCell ref="B32:K32"/>
    <mergeCell ref="L33:M33"/>
    <mergeCell ref="L34:M34"/>
    <mergeCell ref="L36:M36"/>
    <mergeCell ref="L21:M21"/>
    <mergeCell ref="B23:K23"/>
    <mergeCell ref="L24:M24"/>
    <mergeCell ref="L25:M25"/>
    <mergeCell ref="B27:K27"/>
    <mergeCell ref="L28:M28"/>
    <mergeCell ref="B19:K19"/>
    <mergeCell ref="L20:M20"/>
    <mergeCell ref="B7:D7"/>
    <mergeCell ref="B9:D10"/>
    <mergeCell ref="G10:N11"/>
    <mergeCell ref="B13:I13"/>
    <mergeCell ref="B14:I14"/>
    <mergeCell ref="B17:M17"/>
    <mergeCell ref="B18:M18"/>
    <mergeCell ref="B12:M12"/>
    <mergeCell ref="I1:O1"/>
    <mergeCell ref="B2:E2"/>
    <mergeCell ref="B3:D3"/>
    <mergeCell ref="B4:E4"/>
    <mergeCell ref="B5:D5"/>
    <mergeCell ref="B6:E6"/>
    <mergeCell ref="B15:I15"/>
    <mergeCell ref="B16:I16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D8915-C16E-40A3-AB2F-FA3C77449633}">
  <dimension ref="B1:O101"/>
  <sheetViews>
    <sheetView workbookViewId="0">
      <selection activeCell="B16" sqref="B16:M16"/>
    </sheetView>
  </sheetViews>
  <sheetFormatPr defaultRowHeight="11.25" x14ac:dyDescent="0.2"/>
  <cols>
    <col min="1" max="1" width="0.140625" style="4" customWidth="1"/>
    <col min="2" max="2" width="4" style="4" customWidth="1"/>
    <col min="3" max="3" width="6.42578125" style="4" customWidth="1"/>
    <col min="4" max="4" width="9" style="4" customWidth="1"/>
    <col min="5" max="5" width="24.42578125" style="4" customWidth="1"/>
    <col min="6" max="6" width="5.28515625" style="4" customWidth="1"/>
    <col min="7" max="7" width="7" style="4" customWidth="1"/>
    <col min="8" max="8" width="8.85546875" style="4" customWidth="1"/>
    <col min="9" max="9" width="10" style="4" customWidth="1"/>
    <col min="10" max="10" width="5.5703125" style="4" customWidth="1"/>
    <col min="11" max="11" width="7.140625" style="4" customWidth="1"/>
    <col min="12" max="12" width="8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H1" s="75" t="s">
        <v>122</v>
      </c>
      <c r="I1" s="75"/>
      <c r="J1" s="75"/>
      <c r="K1" s="75"/>
      <c r="L1" s="75"/>
      <c r="M1" s="75"/>
      <c r="N1" s="18"/>
      <c r="O1" s="18"/>
    </row>
    <row r="2" spans="2:15" s="2" customFormat="1" ht="2.65" customHeight="1" x14ac:dyDescent="0.2">
      <c r="B2" s="74"/>
      <c r="C2" s="74"/>
      <c r="D2" s="74"/>
    </row>
    <row r="3" spans="2:15" s="2" customFormat="1" ht="15.75" customHeight="1" x14ac:dyDescent="0.2">
      <c r="B3" s="56"/>
      <c r="C3" s="56"/>
      <c r="D3" s="56"/>
      <c r="E3" s="56"/>
    </row>
    <row r="4" spans="2:15" s="2" customFormat="1" ht="2.65" customHeight="1" x14ac:dyDescent="0.2">
      <c r="B4" s="74"/>
      <c r="C4" s="74"/>
      <c r="D4" s="74"/>
    </row>
    <row r="5" spans="2:15" s="2" customFormat="1" ht="11.25" customHeight="1" x14ac:dyDescent="0.2">
      <c r="B5" s="56"/>
      <c r="C5" s="56"/>
      <c r="D5" s="56"/>
      <c r="E5" s="56"/>
    </row>
    <row r="6" spans="2:15" s="2" customFormat="1" ht="5.25" customHeight="1" x14ac:dyDescent="0.2">
      <c r="B6" s="74"/>
      <c r="C6" s="74"/>
      <c r="D6" s="74"/>
    </row>
    <row r="7" spans="2:15" s="2" customFormat="1" ht="4.3499999999999996" customHeight="1" x14ac:dyDescent="0.2"/>
    <row r="8" spans="2:15" s="2" customFormat="1" ht="6.95" customHeight="1" x14ac:dyDescent="0.2">
      <c r="B8" s="76" t="s">
        <v>123</v>
      </c>
      <c r="C8" s="76"/>
      <c r="D8" s="76"/>
    </row>
    <row r="9" spans="2:15" s="2" customFormat="1" ht="12.2" customHeight="1" x14ac:dyDescent="0.2">
      <c r="B9" s="76"/>
      <c r="C9" s="76"/>
      <c r="D9" s="76"/>
      <c r="G9" s="59" t="s">
        <v>124</v>
      </c>
      <c r="H9" s="59"/>
      <c r="I9" s="59"/>
      <c r="J9" s="59"/>
      <c r="K9" s="59"/>
      <c r="L9" s="59"/>
      <c r="M9" s="59"/>
      <c r="N9" s="59"/>
    </row>
    <row r="10" spans="2:15" s="2" customFormat="1" ht="7.9" customHeight="1" x14ac:dyDescent="0.2">
      <c r="G10" s="59"/>
      <c r="H10" s="59"/>
      <c r="I10" s="59"/>
      <c r="J10" s="59"/>
      <c r="K10" s="59"/>
      <c r="L10" s="59"/>
      <c r="M10" s="59"/>
      <c r="N10" s="59"/>
    </row>
    <row r="11" spans="2:15" s="2" customFormat="1" ht="24" customHeight="1" x14ac:dyDescent="0.2">
      <c r="B11" s="78" t="s">
        <v>125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2:15" s="2" customFormat="1" ht="20.85" customHeight="1" x14ac:dyDescent="0.2">
      <c r="B12" s="77" t="s">
        <v>126</v>
      </c>
      <c r="C12" s="77"/>
      <c r="D12" s="77"/>
      <c r="E12" s="77"/>
      <c r="F12" s="77"/>
      <c r="G12" s="77"/>
      <c r="H12" s="77"/>
      <c r="I12" s="77"/>
    </row>
    <row r="13" spans="2:15" s="2" customFormat="1" ht="13.5" customHeight="1" x14ac:dyDescent="0.2">
      <c r="B13" s="77" t="s">
        <v>127</v>
      </c>
      <c r="C13" s="77"/>
      <c r="D13" s="77"/>
      <c r="E13" s="77"/>
      <c r="F13" s="77"/>
      <c r="G13" s="77"/>
      <c r="H13" s="77"/>
      <c r="I13" s="77"/>
    </row>
    <row r="14" spans="2:15" s="2" customFormat="1" ht="12" customHeight="1" x14ac:dyDescent="0.2">
      <c r="B14" s="77" t="s">
        <v>297</v>
      </c>
      <c r="C14" s="77"/>
      <c r="D14" s="77"/>
      <c r="E14" s="77"/>
      <c r="F14" s="77"/>
      <c r="G14" s="77"/>
      <c r="H14" s="77"/>
      <c r="I14" s="77"/>
    </row>
    <row r="15" spans="2:15" s="2" customFormat="1" ht="20.85" customHeight="1" x14ac:dyDescent="0.2">
      <c r="B15" s="77" t="s">
        <v>128</v>
      </c>
      <c r="C15" s="77"/>
      <c r="D15" s="77"/>
      <c r="E15" s="77"/>
      <c r="F15" s="77"/>
      <c r="G15" s="77"/>
      <c r="H15" s="77"/>
      <c r="I15" s="77"/>
    </row>
    <row r="16" spans="2:15" s="2" customFormat="1" ht="27.75" customHeight="1" x14ac:dyDescent="0.2">
      <c r="B16" s="40" t="s">
        <v>346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</row>
    <row r="17" spans="2:13" s="2" customFormat="1" ht="42.75" customHeight="1" x14ac:dyDescent="0.2">
      <c r="B17" s="41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</row>
    <row r="18" spans="2:13" s="2" customFormat="1" ht="18.2" customHeight="1" x14ac:dyDescent="0.2">
      <c r="B18" s="79" t="s">
        <v>129</v>
      </c>
      <c r="C18" s="79"/>
      <c r="D18" s="79"/>
      <c r="E18" s="79"/>
      <c r="F18" s="79"/>
      <c r="G18" s="79"/>
      <c r="H18" s="79"/>
      <c r="I18" s="79"/>
      <c r="J18" s="79"/>
      <c r="K18" s="79"/>
      <c r="L18" s="32"/>
      <c r="M18" s="32"/>
    </row>
    <row r="19" spans="2:13" s="2" customFormat="1" ht="45.4" customHeight="1" x14ac:dyDescent="0.2">
      <c r="B19" s="5" t="s">
        <v>0</v>
      </c>
      <c r="C19" s="6" t="s">
        <v>1</v>
      </c>
      <c r="D19" s="5" t="s">
        <v>2</v>
      </c>
      <c r="E19" s="5" t="s">
        <v>3</v>
      </c>
      <c r="F19" s="5" t="s">
        <v>4</v>
      </c>
      <c r="G19" s="5" t="s">
        <v>5</v>
      </c>
      <c r="H19" s="5" t="s">
        <v>6</v>
      </c>
      <c r="I19" s="6" t="s">
        <v>7</v>
      </c>
      <c r="J19" s="5" t="s">
        <v>8</v>
      </c>
      <c r="K19" s="5" t="s">
        <v>9</v>
      </c>
      <c r="L19" s="66" t="s">
        <v>10</v>
      </c>
      <c r="M19" s="66"/>
    </row>
    <row r="20" spans="2:13" s="2" customFormat="1" ht="19.7" customHeight="1" x14ac:dyDescent="0.2">
      <c r="B20" s="7">
        <v>1</v>
      </c>
      <c r="C20" s="8" t="s">
        <v>11</v>
      </c>
      <c r="D20" s="8" t="s">
        <v>12</v>
      </c>
      <c r="E20" s="9" t="s">
        <v>13</v>
      </c>
      <c r="F20" s="8" t="s">
        <v>14</v>
      </c>
      <c r="G20" s="10">
        <v>3268</v>
      </c>
      <c r="H20" s="11">
        <v>0</v>
      </c>
      <c r="I20" s="12">
        <f>ROUND(G20* H20,2)</f>
        <v>0</v>
      </c>
      <c r="J20" s="7">
        <v>8</v>
      </c>
      <c r="K20" s="12">
        <f>ROUND(I20* J20/100,2)</f>
        <v>0</v>
      </c>
      <c r="L20" s="91">
        <f>ROUND(I20+ K20,2)</f>
        <v>0</v>
      </c>
      <c r="M20" s="92"/>
    </row>
    <row r="21" spans="2:13" s="2" customFormat="1" ht="3.2" customHeight="1" x14ac:dyDescent="0.2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2:13" s="2" customFormat="1" ht="18.2" customHeight="1" x14ac:dyDescent="0.2">
      <c r="B22" s="79" t="s">
        <v>130</v>
      </c>
      <c r="C22" s="79"/>
      <c r="D22" s="79"/>
      <c r="E22" s="79"/>
      <c r="F22" s="79"/>
      <c r="G22" s="79"/>
      <c r="H22" s="79"/>
      <c r="I22" s="79"/>
      <c r="J22" s="79"/>
      <c r="K22" s="79"/>
      <c r="L22" s="32"/>
      <c r="M22" s="32"/>
    </row>
    <row r="23" spans="2:13" s="2" customFormat="1" ht="5.25" customHeight="1" x14ac:dyDescent="0.2"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2:13" s="2" customFormat="1" ht="45.4" customHeight="1" x14ac:dyDescent="0.2">
      <c r="B24" s="5" t="s">
        <v>0</v>
      </c>
      <c r="C24" s="6" t="s">
        <v>1</v>
      </c>
      <c r="D24" s="5" t="s">
        <v>2</v>
      </c>
      <c r="E24" s="5" t="s">
        <v>3</v>
      </c>
      <c r="F24" s="5" t="s">
        <v>4</v>
      </c>
      <c r="G24" s="5" t="s">
        <v>5</v>
      </c>
      <c r="H24" s="5" t="s">
        <v>6</v>
      </c>
      <c r="I24" s="6" t="s">
        <v>7</v>
      </c>
      <c r="J24" s="5" t="s">
        <v>8</v>
      </c>
      <c r="K24" s="5" t="s">
        <v>9</v>
      </c>
      <c r="L24" s="66" t="s">
        <v>10</v>
      </c>
      <c r="M24" s="66"/>
    </row>
    <row r="25" spans="2:13" s="2" customFormat="1" ht="19.7" customHeight="1" x14ac:dyDescent="0.2">
      <c r="B25" s="7">
        <v>2</v>
      </c>
      <c r="C25" s="8" t="s">
        <v>11</v>
      </c>
      <c r="D25" s="8" t="s">
        <v>12</v>
      </c>
      <c r="E25" s="9" t="s">
        <v>13</v>
      </c>
      <c r="F25" s="8" t="s">
        <v>14</v>
      </c>
      <c r="G25" s="10">
        <v>1398</v>
      </c>
      <c r="H25" s="11">
        <v>0</v>
      </c>
      <c r="I25" s="12">
        <f>ROUND(G25* H25,2)</f>
        <v>0</v>
      </c>
      <c r="J25" s="7">
        <v>8</v>
      </c>
      <c r="K25" s="12">
        <f>ROUND(I25* J25/100,2)</f>
        <v>0</v>
      </c>
      <c r="L25" s="91">
        <f>ROUND(I25+ K25,2)</f>
        <v>0</v>
      </c>
      <c r="M25" s="92"/>
    </row>
    <row r="26" spans="2:13" s="2" customFormat="1" ht="3.2" customHeight="1" x14ac:dyDescent="0.2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2" customFormat="1" ht="18.2" customHeight="1" x14ac:dyDescent="0.2">
      <c r="B27" s="79" t="s">
        <v>131</v>
      </c>
      <c r="C27" s="79"/>
      <c r="D27" s="79"/>
      <c r="E27" s="79"/>
      <c r="F27" s="79"/>
      <c r="G27" s="79"/>
      <c r="H27" s="79"/>
      <c r="I27" s="79"/>
      <c r="J27" s="79"/>
      <c r="K27" s="79"/>
      <c r="L27" s="32"/>
      <c r="M27" s="32"/>
    </row>
    <row r="28" spans="2:13" s="2" customFormat="1" ht="5.25" customHeigh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2:13" s="2" customFormat="1" ht="45.4" customHeight="1" x14ac:dyDescent="0.2">
      <c r="B29" s="5" t="s">
        <v>0</v>
      </c>
      <c r="C29" s="6" t="s">
        <v>1</v>
      </c>
      <c r="D29" s="5" t="s">
        <v>2</v>
      </c>
      <c r="E29" s="5" t="s">
        <v>3</v>
      </c>
      <c r="F29" s="5" t="s">
        <v>4</v>
      </c>
      <c r="G29" s="5" t="s">
        <v>5</v>
      </c>
      <c r="H29" s="5" t="s">
        <v>6</v>
      </c>
      <c r="I29" s="6" t="s">
        <v>7</v>
      </c>
      <c r="J29" s="5" t="s">
        <v>8</v>
      </c>
      <c r="K29" s="5" t="s">
        <v>9</v>
      </c>
      <c r="L29" s="66" t="s">
        <v>10</v>
      </c>
      <c r="M29" s="66"/>
    </row>
    <row r="30" spans="2:13" s="2" customFormat="1" ht="19.7" customHeight="1" x14ac:dyDescent="0.2">
      <c r="B30" s="7">
        <v>3</v>
      </c>
      <c r="C30" s="8" t="s">
        <v>15</v>
      </c>
      <c r="D30" s="8" t="s">
        <v>16</v>
      </c>
      <c r="E30" s="9" t="s">
        <v>17</v>
      </c>
      <c r="F30" s="8" t="s">
        <v>14</v>
      </c>
      <c r="G30" s="10">
        <v>240</v>
      </c>
      <c r="H30" s="11">
        <v>0</v>
      </c>
      <c r="I30" s="12">
        <f>ROUND(G30* H30,2)</f>
        <v>0</v>
      </c>
      <c r="J30" s="7">
        <v>8</v>
      </c>
      <c r="K30" s="12">
        <f>ROUND(I30* J30/100,2)</f>
        <v>0</v>
      </c>
      <c r="L30" s="91">
        <f>ROUND(I30+ K30,2)</f>
        <v>0</v>
      </c>
      <c r="M30" s="92"/>
    </row>
    <row r="31" spans="2:13" s="2" customFormat="1" ht="3.2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2:13" s="2" customFormat="1" ht="18.2" customHeight="1" x14ac:dyDescent="0.2">
      <c r="B32" s="79" t="s">
        <v>132</v>
      </c>
      <c r="C32" s="79"/>
      <c r="D32" s="79"/>
      <c r="E32" s="79"/>
      <c r="F32" s="79"/>
      <c r="G32" s="79"/>
      <c r="H32" s="79"/>
      <c r="I32" s="79"/>
      <c r="J32" s="79"/>
      <c r="K32" s="79"/>
      <c r="L32" s="32"/>
      <c r="M32" s="32"/>
    </row>
    <row r="33" spans="2:13" s="2" customFormat="1" ht="5.25" customHeight="1" x14ac:dyDescent="0.2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2:13" s="2" customFormat="1" ht="45.4" customHeight="1" x14ac:dyDescent="0.2">
      <c r="B34" s="5" t="s">
        <v>0</v>
      </c>
      <c r="C34" s="6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6</v>
      </c>
      <c r="I34" s="6" t="s">
        <v>7</v>
      </c>
      <c r="J34" s="5" t="s">
        <v>8</v>
      </c>
      <c r="K34" s="5" t="s">
        <v>9</v>
      </c>
      <c r="L34" s="66" t="s">
        <v>10</v>
      </c>
      <c r="M34" s="66"/>
    </row>
    <row r="35" spans="2:13" s="2" customFormat="1" ht="19.7" customHeight="1" x14ac:dyDescent="0.2">
      <c r="B35" s="7">
        <v>4</v>
      </c>
      <c r="C35" s="8" t="s">
        <v>11</v>
      </c>
      <c r="D35" s="8" t="s">
        <v>12</v>
      </c>
      <c r="E35" s="9" t="s">
        <v>13</v>
      </c>
      <c r="F35" s="8" t="s">
        <v>14</v>
      </c>
      <c r="G35" s="10">
        <v>1744</v>
      </c>
      <c r="H35" s="11">
        <v>0</v>
      </c>
      <c r="I35" s="12">
        <f>ROUND(G35* H35,2)</f>
        <v>0</v>
      </c>
      <c r="J35" s="7">
        <v>8</v>
      </c>
      <c r="K35" s="12">
        <f>ROUND(I35* J35/100,2)</f>
        <v>0</v>
      </c>
      <c r="L35" s="91">
        <f>ROUND(I35+ K35,2)</f>
        <v>0</v>
      </c>
      <c r="M35" s="92"/>
    </row>
    <row r="36" spans="2:13" s="2" customFormat="1" ht="9" customHeight="1" x14ac:dyDescent="0.2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2:13" s="2" customFormat="1" ht="45.4" customHeight="1" x14ac:dyDescent="0.2">
      <c r="B37" s="5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2" customFormat="1" ht="83.25" customHeight="1" x14ac:dyDescent="0.2">
      <c r="B38" s="7">
        <v>5</v>
      </c>
      <c r="C38" s="8" t="s">
        <v>25</v>
      </c>
      <c r="D38" s="8" t="s">
        <v>26</v>
      </c>
      <c r="E38" s="26" t="s">
        <v>27</v>
      </c>
      <c r="F38" s="8" t="s">
        <v>28</v>
      </c>
      <c r="G38" s="10">
        <v>2.77</v>
      </c>
      <c r="H38" s="11">
        <v>0</v>
      </c>
      <c r="I38" s="12">
        <f t="shared" ref="I38:I69" si="0">ROUND(G38* H38,2)</f>
        <v>0</v>
      </c>
      <c r="J38" s="7">
        <v>8</v>
      </c>
      <c r="K38" s="12">
        <f t="shared" ref="K38:K69" si="1">ROUND(I38* J38/100,2)</f>
        <v>0</v>
      </c>
      <c r="L38" s="91">
        <f t="shared" ref="L38:L69" si="2">ROUND(I38+ K38,2)</f>
        <v>0</v>
      </c>
      <c r="M38" s="92"/>
    </row>
    <row r="39" spans="2:13" s="2" customFormat="1" ht="28.7" customHeight="1" x14ac:dyDescent="0.2">
      <c r="B39" s="7">
        <v>6</v>
      </c>
      <c r="C39" s="8" t="s">
        <v>29</v>
      </c>
      <c r="D39" s="8" t="s">
        <v>30</v>
      </c>
      <c r="E39" s="9" t="s">
        <v>31</v>
      </c>
      <c r="F39" s="8" t="s">
        <v>32</v>
      </c>
      <c r="G39" s="10">
        <v>700</v>
      </c>
      <c r="H39" s="11">
        <v>0</v>
      </c>
      <c r="I39" s="12">
        <f t="shared" si="0"/>
        <v>0</v>
      </c>
      <c r="J39" s="7">
        <v>8</v>
      </c>
      <c r="K39" s="12">
        <f t="shared" si="1"/>
        <v>0</v>
      </c>
      <c r="L39" s="91">
        <f t="shared" si="2"/>
        <v>0</v>
      </c>
      <c r="M39" s="92"/>
    </row>
    <row r="40" spans="2:13" s="2" customFormat="1" ht="19.7" customHeight="1" x14ac:dyDescent="0.2">
      <c r="B40" s="7">
        <v>7</v>
      </c>
      <c r="C40" s="8" t="s">
        <v>33</v>
      </c>
      <c r="D40" s="8" t="s">
        <v>34</v>
      </c>
      <c r="E40" s="9" t="s">
        <v>35</v>
      </c>
      <c r="F40" s="8" t="s">
        <v>32</v>
      </c>
      <c r="G40" s="10">
        <v>700</v>
      </c>
      <c r="H40" s="11">
        <v>0</v>
      </c>
      <c r="I40" s="12">
        <f t="shared" si="0"/>
        <v>0</v>
      </c>
      <c r="J40" s="7">
        <v>8</v>
      </c>
      <c r="K40" s="12">
        <f t="shared" si="1"/>
        <v>0</v>
      </c>
      <c r="L40" s="91">
        <f t="shared" si="2"/>
        <v>0</v>
      </c>
      <c r="M40" s="92"/>
    </row>
    <row r="41" spans="2:13" s="2" customFormat="1" ht="28.7" customHeight="1" x14ac:dyDescent="0.2">
      <c r="B41" s="7">
        <v>8</v>
      </c>
      <c r="C41" s="8" t="s">
        <v>163</v>
      </c>
      <c r="D41" s="8" t="s">
        <v>164</v>
      </c>
      <c r="E41" s="9" t="s">
        <v>165</v>
      </c>
      <c r="F41" s="8" t="s">
        <v>28</v>
      </c>
      <c r="G41" s="10">
        <v>0.5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91">
        <f t="shared" si="2"/>
        <v>0</v>
      </c>
      <c r="M41" s="92"/>
    </row>
    <row r="42" spans="2:13" s="2" customFormat="1" ht="19.7" customHeight="1" x14ac:dyDescent="0.2">
      <c r="B42" s="7">
        <v>9</v>
      </c>
      <c r="C42" s="8" t="s">
        <v>36</v>
      </c>
      <c r="D42" s="8" t="s">
        <v>37</v>
      </c>
      <c r="E42" s="9" t="s">
        <v>38</v>
      </c>
      <c r="F42" s="8" t="s">
        <v>39</v>
      </c>
      <c r="G42" s="10">
        <v>47.2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19.7" customHeight="1" x14ac:dyDescent="0.2">
      <c r="B43" s="7">
        <v>10</v>
      </c>
      <c r="C43" s="8" t="s">
        <v>40</v>
      </c>
      <c r="D43" s="8" t="s">
        <v>41</v>
      </c>
      <c r="E43" s="9" t="s">
        <v>42</v>
      </c>
      <c r="F43" s="8" t="s">
        <v>39</v>
      </c>
      <c r="G43" s="10">
        <v>1.6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19.7" customHeight="1" x14ac:dyDescent="0.2">
      <c r="B44" s="7">
        <v>11</v>
      </c>
      <c r="C44" s="8" t="s">
        <v>43</v>
      </c>
      <c r="D44" s="8" t="s">
        <v>44</v>
      </c>
      <c r="E44" s="9" t="s">
        <v>45</v>
      </c>
      <c r="F44" s="8" t="s">
        <v>39</v>
      </c>
      <c r="G44" s="10">
        <v>27.5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28.7" customHeight="1" x14ac:dyDescent="0.2">
      <c r="B45" s="7">
        <v>12</v>
      </c>
      <c r="C45" s="8" t="s">
        <v>46</v>
      </c>
      <c r="D45" s="8" t="s">
        <v>47</v>
      </c>
      <c r="E45" s="9" t="s">
        <v>48</v>
      </c>
      <c r="F45" s="8" t="s">
        <v>39</v>
      </c>
      <c r="G45" s="10">
        <v>1.6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13</v>
      </c>
      <c r="C46" s="8" t="s">
        <v>151</v>
      </c>
      <c r="D46" s="8" t="s">
        <v>152</v>
      </c>
      <c r="E46" s="9" t="s">
        <v>153</v>
      </c>
      <c r="F46" s="8" t="s">
        <v>39</v>
      </c>
      <c r="G46" s="10">
        <v>19.2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28.7" customHeight="1" x14ac:dyDescent="0.2">
      <c r="B47" s="7">
        <v>14</v>
      </c>
      <c r="C47" s="8" t="s">
        <v>145</v>
      </c>
      <c r="D47" s="8" t="s">
        <v>146</v>
      </c>
      <c r="E47" s="9" t="s">
        <v>147</v>
      </c>
      <c r="F47" s="8" t="s">
        <v>39</v>
      </c>
      <c r="G47" s="10">
        <v>0.5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19.7" customHeight="1" x14ac:dyDescent="0.2">
      <c r="B48" s="7">
        <v>15</v>
      </c>
      <c r="C48" s="8" t="s">
        <v>49</v>
      </c>
      <c r="D48" s="8" t="s">
        <v>50</v>
      </c>
      <c r="E48" s="9" t="s">
        <v>51</v>
      </c>
      <c r="F48" s="8" t="s">
        <v>39</v>
      </c>
      <c r="G48" s="10">
        <v>48.8</v>
      </c>
      <c r="H48" s="11">
        <v>0</v>
      </c>
      <c r="I48" s="12">
        <f t="shared" si="0"/>
        <v>0</v>
      </c>
      <c r="J48" s="7">
        <v>23</v>
      </c>
      <c r="K48" s="12">
        <f t="shared" si="1"/>
        <v>0</v>
      </c>
      <c r="L48" s="91">
        <f t="shared" si="2"/>
        <v>0</v>
      </c>
      <c r="M48" s="92"/>
    </row>
    <row r="49" spans="2:13" s="2" customFormat="1" ht="28.7" customHeight="1" x14ac:dyDescent="0.2">
      <c r="B49" s="7">
        <v>16</v>
      </c>
      <c r="C49" s="8" t="s">
        <v>55</v>
      </c>
      <c r="D49" s="8" t="s">
        <v>56</v>
      </c>
      <c r="E49" s="9" t="s">
        <v>57</v>
      </c>
      <c r="F49" s="8" t="s">
        <v>28</v>
      </c>
      <c r="G49" s="10">
        <v>29.09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19.7" customHeight="1" x14ac:dyDescent="0.2">
      <c r="B50" s="7">
        <v>17</v>
      </c>
      <c r="C50" s="8" t="s">
        <v>61</v>
      </c>
      <c r="D50" s="8" t="s">
        <v>62</v>
      </c>
      <c r="E50" s="9" t="s">
        <v>63</v>
      </c>
      <c r="F50" s="8" t="s">
        <v>28</v>
      </c>
      <c r="G50" s="10">
        <v>11.08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3" s="2" customFormat="1" ht="19.7" customHeight="1" x14ac:dyDescent="0.2">
      <c r="B51" s="7">
        <v>18</v>
      </c>
      <c r="C51" s="8" t="s">
        <v>64</v>
      </c>
      <c r="D51" s="8" t="s">
        <v>65</v>
      </c>
      <c r="E51" s="9" t="s">
        <v>66</v>
      </c>
      <c r="F51" s="8" t="s">
        <v>28</v>
      </c>
      <c r="G51" s="10">
        <v>28.01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91">
        <f t="shared" si="2"/>
        <v>0</v>
      </c>
      <c r="M51" s="92"/>
    </row>
    <row r="52" spans="2:13" s="2" customFormat="1" ht="28.7" customHeight="1" x14ac:dyDescent="0.2">
      <c r="B52" s="7">
        <v>19</v>
      </c>
      <c r="C52" s="8" t="s">
        <v>67</v>
      </c>
      <c r="D52" s="8" t="s">
        <v>68</v>
      </c>
      <c r="E52" s="9" t="s">
        <v>69</v>
      </c>
      <c r="F52" s="8" t="s">
        <v>28</v>
      </c>
      <c r="G52" s="10">
        <v>26.5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19.7" customHeight="1" x14ac:dyDescent="0.2">
      <c r="B53" s="7">
        <v>20</v>
      </c>
      <c r="C53" s="8" t="s">
        <v>70</v>
      </c>
      <c r="D53" s="8" t="s">
        <v>71</v>
      </c>
      <c r="E53" s="9" t="s">
        <v>72</v>
      </c>
      <c r="F53" s="8" t="s">
        <v>39</v>
      </c>
      <c r="G53" s="10">
        <v>0.1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19.7" customHeight="1" x14ac:dyDescent="0.2">
      <c r="B54" s="7">
        <v>21</v>
      </c>
      <c r="C54" s="8" t="s">
        <v>77</v>
      </c>
      <c r="D54" s="8" t="s">
        <v>78</v>
      </c>
      <c r="E54" s="9" t="s">
        <v>79</v>
      </c>
      <c r="F54" s="8" t="s">
        <v>76</v>
      </c>
      <c r="G54" s="10">
        <v>6.6</v>
      </c>
      <c r="H54" s="11">
        <v>0</v>
      </c>
      <c r="I54" s="12">
        <f t="shared" si="0"/>
        <v>0</v>
      </c>
      <c r="J54" s="7">
        <v>23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22</v>
      </c>
      <c r="C55" s="8" t="s">
        <v>80</v>
      </c>
      <c r="D55" s="8" t="s">
        <v>81</v>
      </c>
      <c r="E55" s="9" t="s">
        <v>82</v>
      </c>
      <c r="F55" s="8" t="s">
        <v>83</v>
      </c>
      <c r="G55" s="10">
        <v>300</v>
      </c>
      <c r="H55" s="11">
        <v>0</v>
      </c>
      <c r="I55" s="12">
        <f t="shared" si="0"/>
        <v>0</v>
      </c>
      <c r="J55" s="7">
        <v>23</v>
      </c>
      <c r="K55" s="12">
        <f t="shared" si="1"/>
        <v>0</v>
      </c>
      <c r="L55" s="91">
        <f t="shared" si="2"/>
        <v>0</v>
      </c>
      <c r="M55" s="92"/>
    </row>
    <row r="56" spans="2:13" s="2" customFormat="1" ht="19.7" customHeight="1" x14ac:dyDescent="0.2">
      <c r="B56" s="7">
        <v>23</v>
      </c>
      <c r="C56" s="8" t="s">
        <v>84</v>
      </c>
      <c r="D56" s="8" t="s">
        <v>85</v>
      </c>
      <c r="E56" s="9" t="s">
        <v>86</v>
      </c>
      <c r="F56" s="8" t="s">
        <v>87</v>
      </c>
      <c r="G56" s="10">
        <v>18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24</v>
      </c>
      <c r="C57" s="8" t="s">
        <v>88</v>
      </c>
      <c r="D57" s="8" t="s">
        <v>89</v>
      </c>
      <c r="E57" s="9" t="s">
        <v>90</v>
      </c>
      <c r="F57" s="8" t="s">
        <v>14</v>
      </c>
      <c r="G57" s="10">
        <v>4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28.7" customHeight="1" x14ac:dyDescent="0.2">
      <c r="B58" s="7">
        <v>25</v>
      </c>
      <c r="C58" s="8" t="s">
        <v>91</v>
      </c>
      <c r="D58" s="8" t="s">
        <v>92</v>
      </c>
      <c r="E58" s="9" t="s">
        <v>93</v>
      </c>
      <c r="F58" s="8" t="s">
        <v>87</v>
      </c>
      <c r="G58" s="10">
        <v>140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26</v>
      </c>
      <c r="C59" s="8" t="s">
        <v>94</v>
      </c>
      <c r="D59" s="8" t="s">
        <v>95</v>
      </c>
      <c r="E59" s="9" t="s">
        <v>96</v>
      </c>
      <c r="F59" s="8" t="s">
        <v>87</v>
      </c>
      <c r="G59" s="10">
        <v>120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91">
        <f t="shared" si="2"/>
        <v>0</v>
      </c>
      <c r="M59" s="92"/>
    </row>
    <row r="60" spans="2:13" s="2" customFormat="1" ht="28.7" customHeight="1" x14ac:dyDescent="0.2">
      <c r="B60" s="7">
        <v>27</v>
      </c>
      <c r="C60" s="8" t="s">
        <v>160</v>
      </c>
      <c r="D60" s="8" t="s">
        <v>161</v>
      </c>
      <c r="E60" s="9" t="s">
        <v>162</v>
      </c>
      <c r="F60" s="8" t="s">
        <v>87</v>
      </c>
      <c r="G60" s="10">
        <v>12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28</v>
      </c>
      <c r="C61" s="8" t="s">
        <v>97</v>
      </c>
      <c r="D61" s="8" t="s">
        <v>98</v>
      </c>
      <c r="E61" s="9" t="s">
        <v>99</v>
      </c>
      <c r="F61" s="8" t="s">
        <v>87</v>
      </c>
      <c r="G61" s="10">
        <v>90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29</v>
      </c>
      <c r="C62" s="8" t="s">
        <v>100</v>
      </c>
      <c r="D62" s="8" t="s">
        <v>101</v>
      </c>
      <c r="E62" s="9" t="s">
        <v>102</v>
      </c>
      <c r="F62" s="8" t="s">
        <v>28</v>
      </c>
      <c r="G62" s="10">
        <v>0.3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19.7" customHeight="1" x14ac:dyDescent="0.2">
      <c r="B63" s="7">
        <v>30</v>
      </c>
      <c r="C63" s="8" t="s">
        <v>103</v>
      </c>
      <c r="D63" s="8" t="s">
        <v>104</v>
      </c>
      <c r="E63" s="9" t="s">
        <v>105</v>
      </c>
      <c r="F63" s="8" t="s">
        <v>83</v>
      </c>
      <c r="G63" s="10">
        <v>133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31</v>
      </c>
      <c r="C64" s="8" t="s">
        <v>108</v>
      </c>
      <c r="D64" s="8" t="s">
        <v>109</v>
      </c>
      <c r="E64" s="9" t="s">
        <v>110</v>
      </c>
      <c r="F64" s="8" t="s">
        <v>83</v>
      </c>
      <c r="G64" s="10">
        <v>25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32</v>
      </c>
      <c r="C65" s="8" t="s">
        <v>111</v>
      </c>
      <c r="D65" s="8" t="s">
        <v>112</v>
      </c>
      <c r="E65" s="9" t="s">
        <v>113</v>
      </c>
      <c r="F65" s="8" t="s">
        <v>83</v>
      </c>
      <c r="G65" s="10">
        <v>7.5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33</v>
      </c>
      <c r="C66" s="8" t="s">
        <v>114</v>
      </c>
      <c r="D66" s="8" t="s">
        <v>115</v>
      </c>
      <c r="E66" s="9" t="s">
        <v>113</v>
      </c>
      <c r="F66" s="8" t="s">
        <v>83</v>
      </c>
      <c r="G66" s="10">
        <v>61</v>
      </c>
      <c r="H66" s="11">
        <v>0</v>
      </c>
      <c r="I66" s="12">
        <f t="shared" si="0"/>
        <v>0</v>
      </c>
      <c r="J66" s="7">
        <v>23</v>
      </c>
      <c r="K66" s="12">
        <f t="shared" si="1"/>
        <v>0</v>
      </c>
      <c r="L66" s="91">
        <f t="shared" si="2"/>
        <v>0</v>
      </c>
      <c r="M66" s="92"/>
    </row>
    <row r="67" spans="2:14" s="2" customFormat="1" ht="38.85" customHeight="1" x14ac:dyDescent="0.2">
      <c r="B67" s="7">
        <v>34</v>
      </c>
      <c r="C67" s="8" t="s">
        <v>166</v>
      </c>
      <c r="D67" s="8" t="s">
        <v>167</v>
      </c>
      <c r="E67" s="9" t="s">
        <v>168</v>
      </c>
      <c r="F67" s="8" t="s">
        <v>28</v>
      </c>
      <c r="G67" s="10">
        <v>0.75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91">
        <f t="shared" si="2"/>
        <v>0</v>
      </c>
      <c r="M67" s="92"/>
    </row>
    <row r="68" spans="2:14" s="2" customFormat="1" ht="19.7" customHeight="1" x14ac:dyDescent="0.2">
      <c r="B68" s="7">
        <v>35</v>
      </c>
      <c r="C68" s="8" t="s">
        <v>169</v>
      </c>
      <c r="D68" s="8" t="s">
        <v>170</v>
      </c>
      <c r="E68" s="9" t="s">
        <v>171</v>
      </c>
      <c r="F68" s="8" t="s">
        <v>28</v>
      </c>
      <c r="G68" s="10">
        <v>0.75</v>
      </c>
      <c r="H68" s="11">
        <v>0</v>
      </c>
      <c r="I68" s="12">
        <f t="shared" si="0"/>
        <v>0</v>
      </c>
      <c r="J68" s="7">
        <v>8</v>
      </c>
      <c r="K68" s="12">
        <f t="shared" si="1"/>
        <v>0</v>
      </c>
      <c r="L68" s="91">
        <f t="shared" si="2"/>
        <v>0</v>
      </c>
      <c r="M68" s="92"/>
    </row>
    <row r="69" spans="2:14" s="2" customFormat="1" ht="19.7" customHeight="1" x14ac:dyDescent="0.2">
      <c r="B69" s="7">
        <v>36</v>
      </c>
      <c r="C69" s="8" t="s">
        <v>172</v>
      </c>
      <c r="D69" s="8" t="s">
        <v>173</v>
      </c>
      <c r="E69" s="9" t="s">
        <v>174</v>
      </c>
      <c r="F69" s="8" t="s">
        <v>83</v>
      </c>
      <c r="G69" s="10">
        <v>32</v>
      </c>
      <c r="H69" s="11">
        <v>0</v>
      </c>
      <c r="I69" s="12">
        <f t="shared" si="0"/>
        <v>0</v>
      </c>
      <c r="J69" s="7">
        <v>8</v>
      </c>
      <c r="K69" s="12">
        <f t="shared" si="1"/>
        <v>0</v>
      </c>
      <c r="L69" s="91">
        <f t="shared" si="2"/>
        <v>0</v>
      </c>
      <c r="M69" s="92"/>
    </row>
    <row r="70" spans="2:14" s="2" customFormat="1" ht="21.4" customHeight="1" x14ac:dyDescent="0.2">
      <c r="B70" s="80" t="s">
        <v>116</v>
      </c>
      <c r="C70" s="80"/>
      <c r="D70" s="80"/>
      <c r="E70" s="80"/>
      <c r="F70" s="81">
        <f>ROUND(I20+I25+I30+I35+I38+I39+I40+I41+I42+I43+I44+I45+I46+I47+I48+I49+I50+I51+I52+I53+I54+I55+I56+I57+I58+I59+I60+I61+I62+I63+I64+I65+I66+I67+I68+I69,2)</f>
        <v>0</v>
      </c>
      <c r="G70" s="82"/>
      <c r="H70" s="82"/>
      <c r="I70" s="82"/>
      <c r="J70" s="82"/>
      <c r="K70" s="82"/>
      <c r="L70" s="82"/>
      <c r="M70" s="89"/>
    </row>
    <row r="71" spans="2:14" s="2" customFormat="1" ht="21.4" customHeight="1" x14ac:dyDescent="0.2">
      <c r="B71" s="80" t="s">
        <v>117</v>
      </c>
      <c r="C71" s="80"/>
      <c r="D71" s="80"/>
      <c r="E71" s="80"/>
      <c r="F71" s="83">
        <f>ROUND(L20+L25+L30+L35+L38+L39+L40+L41+L42+L43+L44+L45+L46+L47+L48+L49+L50+L51+L52+L53+L54+L55+L56+L57+L58+L59+L60+L61+L62+L63+L64+L65+L66+L67+L68+L69,2)</f>
        <v>0</v>
      </c>
      <c r="G71" s="84"/>
      <c r="H71" s="84"/>
      <c r="I71" s="84"/>
      <c r="J71" s="84"/>
      <c r="K71" s="84"/>
      <c r="L71" s="84"/>
      <c r="M71" s="90"/>
    </row>
    <row r="72" spans="2:14" s="2" customFormat="1" ht="80.099999999999994" customHeight="1" x14ac:dyDescent="0.2">
      <c r="B72" s="56" t="s">
        <v>133</v>
      </c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</row>
    <row r="73" spans="2:14" s="2" customFormat="1" ht="85.5" customHeight="1" x14ac:dyDescent="0.2">
      <c r="B73" s="56" t="s">
        <v>134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74" spans="2:14" s="2" customFormat="1" ht="90" customHeight="1" x14ac:dyDescent="0.2">
      <c r="B74" s="42" t="s">
        <v>135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</row>
    <row r="75" spans="2:14" s="2" customFormat="1" ht="37.9" customHeight="1" x14ac:dyDescent="0.2">
      <c r="B75" s="67" t="s">
        <v>118</v>
      </c>
      <c r="C75" s="67"/>
      <c r="D75" s="67"/>
      <c r="E75" s="67"/>
      <c r="F75" s="73" t="s">
        <v>119</v>
      </c>
      <c r="G75" s="73"/>
      <c r="H75" s="73"/>
      <c r="I75" s="73"/>
      <c r="J75" s="73"/>
      <c r="K75" s="73"/>
      <c r="L75" s="73"/>
    </row>
    <row r="76" spans="2:14" s="2" customFormat="1" ht="28.7" customHeight="1" x14ac:dyDescent="0.2"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</row>
    <row r="77" spans="2:14" s="2" customFormat="1" ht="28.7" customHeight="1" x14ac:dyDescent="0.2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2:14" s="2" customFormat="1" ht="28.7" customHeight="1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2:14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4" s="2" customFormat="1" ht="2.65" customHeight="1" x14ac:dyDescent="0.2"/>
    <row r="81" spans="2:14" s="2" customFormat="1" ht="144" customHeight="1" x14ac:dyDescent="0.2">
      <c r="B81" s="56" t="s">
        <v>347</v>
      </c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15"/>
    </row>
    <row r="82" spans="2:14" s="2" customFormat="1" ht="24.75" customHeight="1" x14ac:dyDescent="0.2">
      <c r="B82" s="59" t="s">
        <v>136</v>
      </c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</row>
    <row r="83" spans="2:14" s="2" customFormat="1" ht="2.65" customHeight="1" x14ac:dyDescent="0.2"/>
    <row r="84" spans="2:14" s="2" customFormat="1" ht="37.9" customHeight="1" x14ac:dyDescent="0.2">
      <c r="B84" s="57" t="s">
        <v>120</v>
      </c>
      <c r="C84" s="57"/>
      <c r="D84" s="57"/>
      <c r="E84" s="57"/>
      <c r="F84" s="60" t="s">
        <v>121</v>
      </c>
      <c r="G84" s="60"/>
      <c r="H84" s="60"/>
      <c r="I84" s="60"/>
      <c r="J84" s="60"/>
      <c r="K84" s="60"/>
      <c r="L84" s="60"/>
    </row>
    <row r="85" spans="2:14" s="2" customFormat="1" ht="28.7" customHeight="1" x14ac:dyDescent="0.2"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</row>
    <row r="86" spans="2:14" s="2" customFormat="1" ht="28.7" customHeight="1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4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4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4" s="2" customFormat="1" ht="2.65" customHeight="1" x14ac:dyDescent="0.2"/>
    <row r="90" spans="2:14" s="2" customFormat="1" ht="129.75" customHeight="1" x14ac:dyDescent="0.2">
      <c r="B90" s="56" t="s">
        <v>348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</row>
    <row r="91" spans="2:14" s="2" customFormat="1" ht="54.95" customHeight="1" x14ac:dyDescent="0.2">
      <c r="B91" s="56" t="s">
        <v>138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60" customHeight="1" x14ac:dyDescent="0.2">
      <c r="B92" s="42" t="s">
        <v>139</v>
      </c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2:14" s="2" customFormat="1" ht="2.65" customHeight="1" x14ac:dyDescent="0.2"/>
    <row r="94" spans="2:14" s="2" customFormat="1" ht="48" customHeight="1" x14ac:dyDescent="0.2">
      <c r="B94" s="42" t="s">
        <v>140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2" customFormat="1" ht="2.65" customHeight="1" x14ac:dyDescent="0.2"/>
    <row r="96" spans="2:14" s="2" customFormat="1" ht="113.25" customHeight="1" x14ac:dyDescent="0.2">
      <c r="B96" s="56" t="s">
        <v>141</v>
      </c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</row>
    <row r="97" spans="2:14" s="2" customFormat="1" ht="2.65" customHeight="1" x14ac:dyDescent="0.2"/>
    <row r="98" spans="2:14" s="2" customFormat="1" ht="84.95" customHeight="1" x14ac:dyDescent="0.2">
      <c r="B98" s="56" t="s">
        <v>142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</row>
    <row r="99" spans="2:14" s="2" customFormat="1" ht="25.5" customHeight="1" x14ac:dyDescent="0.2"/>
    <row r="100" spans="2:14" s="2" customFormat="1" ht="17.649999999999999" customHeight="1" x14ac:dyDescent="0.2">
      <c r="I100" s="87" t="s">
        <v>143</v>
      </c>
      <c r="J100" s="87"/>
    </row>
    <row r="101" spans="2:14" s="2" customFormat="1" ht="109.5" customHeight="1" x14ac:dyDescent="0.2">
      <c r="B101" s="42" t="s">
        <v>144</v>
      </c>
      <c r="C101" s="42"/>
      <c r="D101" s="42"/>
      <c r="E101" s="42"/>
      <c r="F101" s="42"/>
      <c r="G101" s="42"/>
      <c r="H101" s="42"/>
      <c r="I101" s="42"/>
      <c r="J101" s="42"/>
    </row>
  </sheetData>
  <mergeCells count="97">
    <mergeCell ref="H1:M1"/>
    <mergeCell ref="B11:M11"/>
    <mergeCell ref="B16:M16"/>
    <mergeCell ref="B17:M17"/>
    <mergeCell ref="B81:M81"/>
    <mergeCell ref="I100:J100"/>
    <mergeCell ref="B101:J101"/>
    <mergeCell ref="B90:N90"/>
    <mergeCell ref="B91:N91"/>
    <mergeCell ref="B92:N92"/>
    <mergeCell ref="B94:N94"/>
    <mergeCell ref="B96:N96"/>
    <mergeCell ref="B98:N98"/>
    <mergeCell ref="B86:E86"/>
    <mergeCell ref="F86:L86"/>
    <mergeCell ref="B87:E87"/>
    <mergeCell ref="F87:L87"/>
    <mergeCell ref="B88:E88"/>
    <mergeCell ref="F88:L88"/>
    <mergeCell ref="B82:N82"/>
    <mergeCell ref="B84:E84"/>
    <mergeCell ref="F84:L84"/>
    <mergeCell ref="B85:E85"/>
    <mergeCell ref="F85:L85"/>
    <mergeCell ref="B77:E77"/>
    <mergeCell ref="F77:L77"/>
    <mergeCell ref="B78:E78"/>
    <mergeCell ref="F78:L78"/>
    <mergeCell ref="B79:E79"/>
    <mergeCell ref="F79:L79"/>
    <mergeCell ref="B73:N73"/>
    <mergeCell ref="B74:N74"/>
    <mergeCell ref="B75:E75"/>
    <mergeCell ref="F75:L75"/>
    <mergeCell ref="B76:E76"/>
    <mergeCell ref="F76:L76"/>
    <mergeCell ref="B72:N72"/>
    <mergeCell ref="L63:M63"/>
    <mergeCell ref="L64:M64"/>
    <mergeCell ref="L65:M65"/>
    <mergeCell ref="L66:M66"/>
    <mergeCell ref="L67:M67"/>
    <mergeCell ref="L68:M68"/>
    <mergeCell ref="L69:M69"/>
    <mergeCell ref="B70:E70"/>
    <mergeCell ref="F70:M70"/>
    <mergeCell ref="B71:E71"/>
    <mergeCell ref="F71:M71"/>
    <mergeCell ref="L62:M6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50:M50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38:M38"/>
    <mergeCell ref="L20:M20"/>
    <mergeCell ref="B22:K22"/>
    <mergeCell ref="L24:M24"/>
    <mergeCell ref="L25:M25"/>
    <mergeCell ref="B27:K27"/>
    <mergeCell ref="L29:M29"/>
    <mergeCell ref="L30:M30"/>
    <mergeCell ref="B32:K32"/>
    <mergeCell ref="L34:M34"/>
    <mergeCell ref="L35:M35"/>
    <mergeCell ref="L37:M37"/>
    <mergeCell ref="L19:M19"/>
    <mergeCell ref="B6:D6"/>
    <mergeCell ref="B8:D9"/>
    <mergeCell ref="G9:N10"/>
    <mergeCell ref="B12:I12"/>
    <mergeCell ref="B13:I13"/>
    <mergeCell ref="B14:I14"/>
    <mergeCell ref="B15:I15"/>
    <mergeCell ref="B18:K18"/>
    <mergeCell ref="B5:E5"/>
    <mergeCell ref="B2:D2"/>
    <mergeCell ref="B3:E3"/>
    <mergeCell ref="B4:D4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E6467-A0CE-4A1D-865C-F775EB71A309}">
  <dimension ref="B1:O97"/>
  <sheetViews>
    <sheetView workbookViewId="0">
      <selection activeCell="B91" sqref="B91:M91"/>
    </sheetView>
  </sheetViews>
  <sheetFormatPr defaultRowHeight="11.25" x14ac:dyDescent="0.2"/>
  <cols>
    <col min="1" max="1" width="0.140625" style="4" customWidth="1"/>
    <col min="2" max="2" width="3.7109375" style="4" customWidth="1"/>
    <col min="3" max="3" width="5.5703125" style="4" customWidth="1"/>
    <col min="4" max="4" width="9.7109375" style="4" customWidth="1"/>
    <col min="5" max="5" width="23.5703125" style="4" customWidth="1"/>
    <col min="6" max="6" width="5.140625" style="4" customWidth="1"/>
    <col min="7" max="7" width="8.28515625" style="4" customWidth="1"/>
    <col min="8" max="8" width="9" style="4" customWidth="1"/>
    <col min="9" max="9" width="9.85546875" style="4" customWidth="1"/>
    <col min="10" max="10" width="5.42578125" style="4" customWidth="1"/>
    <col min="11" max="11" width="6.42578125" style="4" customWidth="1"/>
    <col min="12" max="12" width="8.85546875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75"/>
      <c r="O1" s="75"/>
    </row>
    <row r="2" spans="2:15" s="2" customFormat="1" ht="10.5" customHeight="1" x14ac:dyDescent="0.2">
      <c r="B2" s="56"/>
      <c r="C2" s="56"/>
      <c r="D2" s="56"/>
      <c r="E2" s="56"/>
    </row>
    <row r="3" spans="2:15" s="2" customFormat="1" ht="2.65" customHeight="1" x14ac:dyDescent="0.2">
      <c r="B3" s="74"/>
      <c r="C3" s="74"/>
      <c r="D3" s="74"/>
    </row>
    <row r="4" spans="2:15" s="2" customFormat="1" ht="16.5" customHeight="1" x14ac:dyDescent="0.2">
      <c r="B4" s="56"/>
      <c r="C4" s="56"/>
      <c r="D4" s="56"/>
      <c r="E4" s="56"/>
    </row>
    <row r="5" spans="2:15" s="2" customFormat="1" ht="2.65" customHeight="1" x14ac:dyDescent="0.2">
      <c r="B5" s="74"/>
      <c r="C5" s="74"/>
      <c r="D5" s="74"/>
    </row>
    <row r="6" spans="2:15" s="2" customFormat="1" ht="6.75" customHeight="1" x14ac:dyDescent="0.2">
      <c r="B6" s="56"/>
      <c r="C6" s="56"/>
      <c r="D6" s="56"/>
      <c r="E6" s="56"/>
    </row>
    <row r="7" spans="2:15" s="2" customFormat="1" ht="5.25" customHeight="1" x14ac:dyDescent="0.2">
      <c r="B7" s="74"/>
      <c r="C7" s="74"/>
      <c r="D7" s="74"/>
    </row>
    <row r="8" spans="2:15" s="2" customFormat="1" ht="4.3499999999999996" customHeight="1" x14ac:dyDescent="0.2"/>
    <row r="9" spans="2:15" s="2" customFormat="1" ht="6.95" customHeight="1" x14ac:dyDescent="0.2">
      <c r="B9" s="76" t="s">
        <v>123</v>
      </c>
      <c r="C9" s="76"/>
      <c r="D9" s="76"/>
    </row>
    <row r="10" spans="2:15" s="2" customFormat="1" ht="12.2" customHeight="1" x14ac:dyDescent="0.2">
      <c r="B10" s="76"/>
      <c r="C10" s="76"/>
      <c r="D10" s="76"/>
      <c r="G10" s="59" t="s">
        <v>124</v>
      </c>
      <c r="H10" s="59"/>
      <c r="I10" s="59"/>
      <c r="J10" s="59"/>
      <c r="K10" s="59"/>
      <c r="L10" s="59"/>
      <c r="M10" s="59"/>
      <c r="N10" s="59"/>
    </row>
    <row r="11" spans="2:15" s="2" customFormat="1" ht="7.9" customHeight="1" x14ac:dyDescent="0.2">
      <c r="G11" s="59"/>
      <c r="H11" s="59"/>
      <c r="I11" s="59"/>
      <c r="J11" s="59"/>
      <c r="K11" s="59"/>
      <c r="L11" s="59"/>
      <c r="M11" s="59"/>
      <c r="N11" s="59"/>
    </row>
    <row r="12" spans="2:15" s="2" customFormat="1" ht="21.75" customHeight="1" x14ac:dyDescent="0.2">
      <c r="B12" s="78" t="s">
        <v>125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2:15" s="2" customFormat="1" ht="15" customHeight="1" x14ac:dyDescent="0.2">
      <c r="B13" s="77" t="s">
        <v>126</v>
      </c>
      <c r="C13" s="77"/>
      <c r="D13" s="77"/>
      <c r="E13" s="77"/>
      <c r="F13" s="77"/>
      <c r="G13" s="77"/>
      <c r="H13" s="77"/>
      <c r="I13" s="77"/>
    </row>
    <row r="14" spans="2:15" s="2" customFormat="1" ht="18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5" s="2" customFormat="1" ht="17.2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5" s="2" customFormat="1" ht="14.25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3" s="2" customFormat="1" ht="27.75" customHeight="1" x14ac:dyDescent="0.2">
      <c r="B17" s="40" t="s">
        <v>344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 s="2" customFormat="1" ht="36" customHeight="1" x14ac:dyDescent="0.2">
      <c r="B18" s="41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2:13" s="2" customFormat="1" ht="18.2" customHeight="1" x14ac:dyDescent="0.2">
      <c r="B19" s="79" t="s">
        <v>129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  <c r="M19" s="32"/>
    </row>
    <row r="20" spans="2:13" s="2" customFormat="1" ht="45.4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" customFormat="1" ht="19.7" customHeight="1" x14ac:dyDescent="0.2">
      <c r="B21" s="7">
        <v>1</v>
      </c>
      <c r="C21" s="8" t="s">
        <v>11</v>
      </c>
      <c r="D21" s="8" t="s">
        <v>12</v>
      </c>
      <c r="E21" s="9" t="s">
        <v>13</v>
      </c>
      <c r="F21" s="8" t="s">
        <v>14</v>
      </c>
      <c r="G21" s="10">
        <v>3232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91">
        <f>ROUND(I21+ K21,2)</f>
        <v>0</v>
      </c>
      <c r="M21" s="92"/>
    </row>
    <row r="22" spans="2:13" s="2" customFormat="1" ht="3.2" customHeight="1" x14ac:dyDescent="0.2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2:13" s="2" customFormat="1" ht="18.2" customHeight="1" x14ac:dyDescent="0.2">
      <c r="B23" s="79" t="s">
        <v>130</v>
      </c>
      <c r="C23" s="79"/>
      <c r="D23" s="79"/>
      <c r="E23" s="79"/>
      <c r="F23" s="79"/>
      <c r="G23" s="79"/>
      <c r="H23" s="79"/>
      <c r="I23" s="79"/>
      <c r="J23" s="79"/>
      <c r="K23" s="79"/>
      <c r="L23" s="32"/>
      <c r="M23" s="32"/>
    </row>
    <row r="24" spans="2:13" s="2" customFormat="1" ht="5.25" customHeight="1" x14ac:dyDescent="0.2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2" customFormat="1" ht="45.4" customHeight="1" x14ac:dyDescent="0.2">
      <c r="B25" s="5" t="s">
        <v>0</v>
      </c>
      <c r="C25" s="6" t="s">
        <v>1</v>
      </c>
      <c r="D25" s="5" t="s">
        <v>2</v>
      </c>
      <c r="E25" s="5" t="s">
        <v>3</v>
      </c>
      <c r="F25" s="5" t="s">
        <v>4</v>
      </c>
      <c r="G25" s="5" t="s">
        <v>5</v>
      </c>
      <c r="H25" s="5" t="s">
        <v>6</v>
      </c>
      <c r="I25" s="6" t="s">
        <v>7</v>
      </c>
      <c r="J25" s="5" t="s">
        <v>8</v>
      </c>
      <c r="K25" s="5" t="s">
        <v>9</v>
      </c>
      <c r="L25" s="66" t="s">
        <v>10</v>
      </c>
      <c r="M25" s="66"/>
    </row>
    <row r="26" spans="2:13" s="2" customFormat="1" ht="19.7" customHeight="1" x14ac:dyDescent="0.2">
      <c r="B26" s="7">
        <v>2</v>
      </c>
      <c r="C26" s="8" t="s">
        <v>11</v>
      </c>
      <c r="D26" s="8" t="s">
        <v>12</v>
      </c>
      <c r="E26" s="9" t="s">
        <v>13</v>
      </c>
      <c r="F26" s="8" t="s">
        <v>14</v>
      </c>
      <c r="G26" s="10">
        <v>1113</v>
      </c>
      <c r="H26" s="11">
        <v>0</v>
      </c>
      <c r="I26" s="12">
        <f>ROUND(G26* H26,2)</f>
        <v>0</v>
      </c>
      <c r="J26" s="7">
        <v>8</v>
      </c>
      <c r="K26" s="12">
        <f>ROUND(I26* J26/100,2)</f>
        <v>0</v>
      </c>
      <c r="L26" s="91">
        <f>ROUND(I26+ K26,2)</f>
        <v>0</v>
      </c>
      <c r="M26" s="92"/>
    </row>
    <row r="27" spans="2:13" s="2" customFormat="1" ht="3.2" customHeight="1" x14ac:dyDescent="0.2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2:13" s="2" customFormat="1" ht="18.2" customHeight="1" x14ac:dyDescent="0.2">
      <c r="B28" s="79" t="s">
        <v>131</v>
      </c>
      <c r="C28" s="79"/>
      <c r="D28" s="79"/>
      <c r="E28" s="79"/>
      <c r="F28" s="79"/>
      <c r="G28" s="79"/>
      <c r="H28" s="79"/>
      <c r="I28" s="79"/>
      <c r="J28" s="79"/>
      <c r="K28" s="79"/>
      <c r="L28" s="32"/>
      <c r="M28" s="32"/>
    </row>
    <row r="29" spans="2:13" s="2" customFormat="1" ht="5.25" customHeigh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2:13" s="2" customFormat="1" ht="45.4" customHeight="1" x14ac:dyDescent="0.2">
      <c r="B30" s="5" t="s">
        <v>0</v>
      </c>
      <c r="C30" s="6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 t="s">
        <v>6</v>
      </c>
      <c r="I30" s="6" t="s">
        <v>7</v>
      </c>
      <c r="J30" s="5" t="s">
        <v>8</v>
      </c>
      <c r="K30" s="5" t="s">
        <v>9</v>
      </c>
      <c r="L30" s="66" t="s">
        <v>10</v>
      </c>
      <c r="M30" s="66"/>
    </row>
    <row r="31" spans="2:13" s="2" customFormat="1" ht="19.7" customHeight="1" x14ac:dyDescent="0.2">
      <c r="B31" s="7">
        <v>3</v>
      </c>
      <c r="C31" s="8" t="s">
        <v>15</v>
      </c>
      <c r="D31" s="8" t="s">
        <v>16</v>
      </c>
      <c r="E31" s="9" t="s">
        <v>17</v>
      </c>
      <c r="F31" s="8" t="s">
        <v>14</v>
      </c>
      <c r="G31" s="10">
        <v>158</v>
      </c>
      <c r="H31" s="11">
        <v>0</v>
      </c>
      <c r="I31" s="12">
        <f>ROUND(G31* H31,2)</f>
        <v>0</v>
      </c>
      <c r="J31" s="7">
        <v>8</v>
      </c>
      <c r="K31" s="12">
        <f>ROUND(I31* J31/100,2)</f>
        <v>0</v>
      </c>
      <c r="L31" s="91">
        <f>ROUND(I31+ K31,2)</f>
        <v>0</v>
      </c>
      <c r="M31" s="92"/>
    </row>
    <row r="32" spans="2:13" s="2" customFormat="1" ht="3.2" customHeight="1" x14ac:dyDescent="0.2"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2:13" s="2" customFormat="1" ht="18.2" customHeight="1" x14ac:dyDescent="0.2">
      <c r="B33" s="79" t="s">
        <v>132</v>
      </c>
      <c r="C33" s="79"/>
      <c r="D33" s="79"/>
      <c r="E33" s="79"/>
      <c r="F33" s="79"/>
      <c r="G33" s="79"/>
      <c r="H33" s="79"/>
      <c r="I33" s="79"/>
      <c r="J33" s="79"/>
      <c r="K33" s="79"/>
      <c r="L33" s="32"/>
      <c r="M33" s="32"/>
    </row>
    <row r="34" spans="2:13" s="2" customFormat="1" ht="5.25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2:13" s="2" customFormat="1" ht="45.4" customHeight="1" x14ac:dyDescent="0.2">
      <c r="B35" s="5" t="s">
        <v>0</v>
      </c>
      <c r="C35" s="6" t="s">
        <v>1</v>
      </c>
      <c r="D35" s="5" t="s">
        <v>2</v>
      </c>
      <c r="E35" s="5" t="s">
        <v>3</v>
      </c>
      <c r="F35" s="5" t="s">
        <v>4</v>
      </c>
      <c r="G35" s="5" t="s">
        <v>5</v>
      </c>
      <c r="H35" s="5" t="s">
        <v>6</v>
      </c>
      <c r="I35" s="6" t="s">
        <v>7</v>
      </c>
      <c r="J35" s="5" t="s">
        <v>8</v>
      </c>
      <c r="K35" s="5" t="s">
        <v>9</v>
      </c>
      <c r="L35" s="66" t="s">
        <v>10</v>
      </c>
      <c r="M35" s="66"/>
    </row>
    <row r="36" spans="2:13" s="2" customFormat="1" ht="19.7" customHeight="1" x14ac:dyDescent="0.2">
      <c r="B36" s="7">
        <v>4</v>
      </c>
      <c r="C36" s="8" t="s">
        <v>15</v>
      </c>
      <c r="D36" s="8" t="s">
        <v>16</v>
      </c>
      <c r="E36" s="9" t="s">
        <v>17</v>
      </c>
      <c r="F36" s="8" t="s">
        <v>14</v>
      </c>
      <c r="G36" s="10">
        <v>2097</v>
      </c>
      <c r="H36" s="11">
        <v>0</v>
      </c>
      <c r="I36" s="12">
        <f>ROUND(G36* H36,2)</f>
        <v>0</v>
      </c>
      <c r="J36" s="7">
        <v>8</v>
      </c>
      <c r="K36" s="12">
        <f>ROUND(I36* J36/100,2)</f>
        <v>0</v>
      </c>
      <c r="L36" s="91">
        <f>ROUND(I36+ K36,2)</f>
        <v>0</v>
      </c>
      <c r="M36" s="92"/>
    </row>
    <row r="37" spans="2:13" s="2" customFormat="1" ht="9" customHeight="1" x14ac:dyDescent="0.2"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2:13" s="2" customFormat="1" ht="45.4" customHeight="1" x14ac:dyDescent="0.2">
      <c r="B38" s="5" t="s">
        <v>0</v>
      </c>
      <c r="C38" s="6" t="s">
        <v>1</v>
      </c>
      <c r="D38" s="5" t="s">
        <v>2</v>
      </c>
      <c r="E38" s="5" t="s">
        <v>3</v>
      </c>
      <c r="F38" s="5" t="s">
        <v>4</v>
      </c>
      <c r="G38" s="5" t="s">
        <v>5</v>
      </c>
      <c r="H38" s="5" t="s">
        <v>6</v>
      </c>
      <c r="I38" s="6" t="s">
        <v>7</v>
      </c>
      <c r="J38" s="5" t="s">
        <v>8</v>
      </c>
      <c r="K38" s="5" t="s">
        <v>9</v>
      </c>
      <c r="L38" s="66" t="s">
        <v>10</v>
      </c>
      <c r="M38" s="66"/>
    </row>
    <row r="39" spans="2:13" s="2" customFormat="1" ht="19.7" customHeight="1" x14ac:dyDescent="0.2">
      <c r="B39" s="7">
        <v>5</v>
      </c>
      <c r="C39" s="8" t="s">
        <v>18</v>
      </c>
      <c r="D39" s="8" t="s">
        <v>19</v>
      </c>
      <c r="E39" s="9" t="s">
        <v>20</v>
      </c>
      <c r="F39" s="8" t="s">
        <v>21</v>
      </c>
      <c r="G39" s="10">
        <v>365</v>
      </c>
      <c r="H39" s="11">
        <v>0</v>
      </c>
      <c r="I39" s="12">
        <f t="shared" ref="I39:I65" si="0">ROUND(G39* H39,2)</f>
        <v>0</v>
      </c>
      <c r="J39" s="7">
        <v>8</v>
      </c>
      <c r="K39" s="12">
        <f t="shared" ref="K39:K65" si="1">ROUND(I39* J39/100,2)</f>
        <v>0</v>
      </c>
      <c r="L39" s="91">
        <f t="shared" ref="L39:L65" si="2">ROUND(I39+ K39,2)</f>
        <v>0</v>
      </c>
      <c r="M39" s="92"/>
    </row>
    <row r="40" spans="2:13" s="2" customFormat="1" ht="81" customHeight="1" x14ac:dyDescent="0.2">
      <c r="B40" s="7">
        <v>6</v>
      </c>
      <c r="C40" s="8" t="s">
        <v>25</v>
      </c>
      <c r="D40" s="8" t="s">
        <v>26</v>
      </c>
      <c r="E40" s="26" t="s">
        <v>27</v>
      </c>
      <c r="F40" s="8" t="s">
        <v>28</v>
      </c>
      <c r="G40" s="10">
        <v>3.87</v>
      </c>
      <c r="H40" s="11">
        <v>0</v>
      </c>
      <c r="I40" s="12">
        <f t="shared" si="0"/>
        <v>0</v>
      </c>
      <c r="J40" s="7">
        <v>8</v>
      </c>
      <c r="K40" s="12">
        <f t="shared" si="1"/>
        <v>0</v>
      </c>
      <c r="L40" s="91">
        <f t="shared" si="2"/>
        <v>0</v>
      </c>
      <c r="M40" s="92"/>
    </row>
    <row r="41" spans="2:13" s="2" customFormat="1" ht="28.7" customHeight="1" x14ac:dyDescent="0.2">
      <c r="B41" s="7">
        <v>7</v>
      </c>
      <c r="C41" s="8" t="s">
        <v>29</v>
      </c>
      <c r="D41" s="8" t="s">
        <v>30</v>
      </c>
      <c r="E41" s="9" t="s">
        <v>31</v>
      </c>
      <c r="F41" s="8" t="s">
        <v>32</v>
      </c>
      <c r="G41" s="10">
        <v>50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91">
        <f t="shared" si="2"/>
        <v>0</v>
      </c>
      <c r="M41" s="92"/>
    </row>
    <row r="42" spans="2:13" s="2" customFormat="1" ht="19.7" customHeight="1" x14ac:dyDescent="0.2">
      <c r="B42" s="7">
        <v>8</v>
      </c>
      <c r="C42" s="8" t="s">
        <v>33</v>
      </c>
      <c r="D42" s="8" t="s">
        <v>34</v>
      </c>
      <c r="E42" s="9" t="s">
        <v>35</v>
      </c>
      <c r="F42" s="8" t="s">
        <v>32</v>
      </c>
      <c r="G42" s="10">
        <v>50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19.7" customHeight="1" x14ac:dyDescent="0.2">
      <c r="B43" s="7">
        <v>9</v>
      </c>
      <c r="C43" s="8" t="s">
        <v>36</v>
      </c>
      <c r="D43" s="8" t="s">
        <v>37</v>
      </c>
      <c r="E43" s="9" t="s">
        <v>38</v>
      </c>
      <c r="F43" s="8" t="s">
        <v>39</v>
      </c>
      <c r="G43" s="10">
        <v>19.14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19.7" customHeight="1" x14ac:dyDescent="0.2">
      <c r="B44" s="7">
        <v>10</v>
      </c>
      <c r="C44" s="8" t="s">
        <v>40</v>
      </c>
      <c r="D44" s="8" t="s">
        <v>41</v>
      </c>
      <c r="E44" s="9" t="s">
        <v>42</v>
      </c>
      <c r="F44" s="8" t="s">
        <v>39</v>
      </c>
      <c r="G44" s="10">
        <v>0.32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19.7" customHeight="1" x14ac:dyDescent="0.2">
      <c r="B45" s="7">
        <v>11</v>
      </c>
      <c r="C45" s="8" t="s">
        <v>43</v>
      </c>
      <c r="D45" s="8" t="s">
        <v>44</v>
      </c>
      <c r="E45" s="9" t="s">
        <v>45</v>
      </c>
      <c r="F45" s="8" t="s">
        <v>39</v>
      </c>
      <c r="G45" s="10">
        <v>13.66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28.7" customHeight="1" x14ac:dyDescent="0.2">
      <c r="B46" s="7">
        <v>12</v>
      </c>
      <c r="C46" s="8" t="s">
        <v>46</v>
      </c>
      <c r="D46" s="8" t="s">
        <v>47</v>
      </c>
      <c r="E46" s="9" t="s">
        <v>48</v>
      </c>
      <c r="F46" s="8" t="s">
        <v>39</v>
      </c>
      <c r="G46" s="10">
        <v>0.81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19.7" customHeight="1" x14ac:dyDescent="0.2">
      <c r="B47" s="7">
        <v>13</v>
      </c>
      <c r="C47" s="8" t="s">
        <v>151</v>
      </c>
      <c r="D47" s="8" t="s">
        <v>152</v>
      </c>
      <c r="E47" s="9" t="s">
        <v>153</v>
      </c>
      <c r="F47" s="8" t="s">
        <v>39</v>
      </c>
      <c r="G47" s="10">
        <v>4.67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28.7" customHeight="1" x14ac:dyDescent="0.2">
      <c r="B48" s="7">
        <v>14</v>
      </c>
      <c r="C48" s="8" t="s">
        <v>145</v>
      </c>
      <c r="D48" s="8" t="s">
        <v>146</v>
      </c>
      <c r="E48" s="9" t="s">
        <v>147</v>
      </c>
      <c r="F48" s="8" t="s">
        <v>39</v>
      </c>
      <c r="G48" s="10">
        <v>0.32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3" s="2" customFormat="1" ht="19.7" customHeight="1" x14ac:dyDescent="0.2">
      <c r="B49" s="7">
        <v>15</v>
      </c>
      <c r="C49" s="8" t="s">
        <v>49</v>
      </c>
      <c r="D49" s="8" t="s">
        <v>50</v>
      </c>
      <c r="E49" s="9" t="s">
        <v>51</v>
      </c>
      <c r="F49" s="8" t="s">
        <v>39</v>
      </c>
      <c r="G49" s="10">
        <v>19.46</v>
      </c>
      <c r="H49" s="11">
        <v>0</v>
      </c>
      <c r="I49" s="12">
        <f t="shared" si="0"/>
        <v>0</v>
      </c>
      <c r="J49" s="7">
        <v>23</v>
      </c>
      <c r="K49" s="12">
        <f t="shared" si="1"/>
        <v>0</v>
      </c>
      <c r="L49" s="91">
        <f t="shared" si="2"/>
        <v>0</v>
      </c>
      <c r="M49" s="92"/>
    </row>
    <row r="50" spans="2:13" s="2" customFormat="1" ht="28.7" customHeight="1" x14ac:dyDescent="0.2">
      <c r="B50" s="7">
        <v>16</v>
      </c>
      <c r="C50" s="8" t="s">
        <v>55</v>
      </c>
      <c r="D50" s="8" t="s">
        <v>56</v>
      </c>
      <c r="E50" s="9" t="s">
        <v>57</v>
      </c>
      <c r="F50" s="8" t="s">
        <v>28</v>
      </c>
      <c r="G50" s="10">
        <v>25.89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3" s="2" customFormat="1" ht="19.7" customHeight="1" x14ac:dyDescent="0.2">
      <c r="B51" s="7">
        <v>17</v>
      </c>
      <c r="C51" s="8" t="s">
        <v>61</v>
      </c>
      <c r="D51" s="8" t="s">
        <v>62</v>
      </c>
      <c r="E51" s="9" t="s">
        <v>63</v>
      </c>
      <c r="F51" s="8" t="s">
        <v>28</v>
      </c>
      <c r="G51" s="10">
        <v>11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91">
        <f t="shared" si="2"/>
        <v>0</v>
      </c>
      <c r="M51" s="92"/>
    </row>
    <row r="52" spans="2:13" s="2" customFormat="1" ht="19.7" customHeight="1" x14ac:dyDescent="0.2">
      <c r="B52" s="7">
        <v>18</v>
      </c>
      <c r="C52" s="8" t="s">
        <v>64</v>
      </c>
      <c r="D52" s="8" t="s">
        <v>65</v>
      </c>
      <c r="E52" s="9" t="s">
        <v>66</v>
      </c>
      <c r="F52" s="8" t="s">
        <v>28</v>
      </c>
      <c r="G52" s="10">
        <v>37.89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28.7" customHeight="1" x14ac:dyDescent="0.2">
      <c r="B53" s="7">
        <v>19</v>
      </c>
      <c r="C53" s="8" t="s">
        <v>67</v>
      </c>
      <c r="D53" s="8" t="s">
        <v>68</v>
      </c>
      <c r="E53" s="9" t="s">
        <v>69</v>
      </c>
      <c r="F53" s="8" t="s">
        <v>28</v>
      </c>
      <c r="G53" s="10">
        <v>10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19.7" customHeight="1" x14ac:dyDescent="0.2">
      <c r="B54" s="7">
        <v>20</v>
      </c>
      <c r="C54" s="8" t="s">
        <v>80</v>
      </c>
      <c r="D54" s="8" t="s">
        <v>81</v>
      </c>
      <c r="E54" s="9" t="s">
        <v>82</v>
      </c>
      <c r="F54" s="8" t="s">
        <v>83</v>
      </c>
      <c r="G54" s="10">
        <v>100</v>
      </c>
      <c r="H54" s="11">
        <v>0</v>
      </c>
      <c r="I54" s="12">
        <f t="shared" si="0"/>
        <v>0</v>
      </c>
      <c r="J54" s="7">
        <v>23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21</v>
      </c>
      <c r="C55" s="8" t="s">
        <v>84</v>
      </c>
      <c r="D55" s="8" t="s">
        <v>85</v>
      </c>
      <c r="E55" s="9" t="s">
        <v>86</v>
      </c>
      <c r="F55" s="8" t="s">
        <v>87</v>
      </c>
      <c r="G55" s="10">
        <v>18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3" s="2" customFormat="1" ht="19.7" customHeight="1" x14ac:dyDescent="0.2">
      <c r="B56" s="7">
        <v>22</v>
      </c>
      <c r="C56" s="8" t="s">
        <v>88</v>
      </c>
      <c r="D56" s="8" t="s">
        <v>89</v>
      </c>
      <c r="E56" s="9" t="s">
        <v>90</v>
      </c>
      <c r="F56" s="8" t="s">
        <v>14</v>
      </c>
      <c r="G56" s="10">
        <v>4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28.7" customHeight="1" x14ac:dyDescent="0.2">
      <c r="B57" s="7">
        <v>23</v>
      </c>
      <c r="C57" s="8" t="s">
        <v>91</v>
      </c>
      <c r="D57" s="8" t="s">
        <v>92</v>
      </c>
      <c r="E57" s="9" t="s">
        <v>93</v>
      </c>
      <c r="F57" s="8" t="s">
        <v>87</v>
      </c>
      <c r="G57" s="10">
        <v>120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19.7" customHeight="1" x14ac:dyDescent="0.2">
      <c r="B58" s="7">
        <v>24</v>
      </c>
      <c r="C58" s="8" t="s">
        <v>94</v>
      </c>
      <c r="D58" s="8" t="s">
        <v>95</v>
      </c>
      <c r="E58" s="9" t="s">
        <v>96</v>
      </c>
      <c r="F58" s="8" t="s">
        <v>87</v>
      </c>
      <c r="G58" s="10">
        <v>120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91">
        <f t="shared" si="2"/>
        <v>0</v>
      </c>
      <c r="M58" s="92"/>
    </row>
    <row r="59" spans="2:13" s="2" customFormat="1" ht="28.7" customHeight="1" x14ac:dyDescent="0.2">
      <c r="B59" s="7">
        <v>25</v>
      </c>
      <c r="C59" s="8" t="s">
        <v>160</v>
      </c>
      <c r="D59" s="8" t="s">
        <v>161</v>
      </c>
      <c r="E59" s="9" t="s">
        <v>162</v>
      </c>
      <c r="F59" s="8" t="s">
        <v>87</v>
      </c>
      <c r="G59" s="10">
        <v>10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91">
        <f t="shared" si="2"/>
        <v>0</v>
      </c>
      <c r="M59" s="92"/>
    </row>
    <row r="60" spans="2:13" s="2" customFormat="1" ht="19.7" customHeight="1" x14ac:dyDescent="0.2">
      <c r="B60" s="7">
        <v>26</v>
      </c>
      <c r="C60" s="8" t="s">
        <v>97</v>
      </c>
      <c r="D60" s="8" t="s">
        <v>98</v>
      </c>
      <c r="E60" s="9" t="s">
        <v>99</v>
      </c>
      <c r="F60" s="8" t="s">
        <v>87</v>
      </c>
      <c r="G60" s="10">
        <v>80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27</v>
      </c>
      <c r="C61" s="8" t="s">
        <v>100</v>
      </c>
      <c r="D61" s="8" t="s">
        <v>101</v>
      </c>
      <c r="E61" s="9" t="s">
        <v>102</v>
      </c>
      <c r="F61" s="8" t="s">
        <v>28</v>
      </c>
      <c r="G61" s="10">
        <v>0.3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28</v>
      </c>
      <c r="C62" s="8" t="s">
        <v>103</v>
      </c>
      <c r="D62" s="8" t="s">
        <v>104</v>
      </c>
      <c r="E62" s="9" t="s">
        <v>105</v>
      </c>
      <c r="F62" s="8" t="s">
        <v>83</v>
      </c>
      <c r="G62" s="10">
        <v>281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19.7" customHeight="1" x14ac:dyDescent="0.2">
      <c r="B63" s="7">
        <v>29</v>
      </c>
      <c r="C63" s="8" t="s">
        <v>108</v>
      </c>
      <c r="D63" s="8" t="s">
        <v>109</v>
      </c>
      <c r="E63" s="9" t="s">
        <v>110</v>
      </c>
      <c r="F63" s="8" t="s">
        <v>83</v>
      </c>
      <c r="G63" s="10">
        <v>4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30</v>
      </c>
      <c r="C64" s="8" t="s">
        <v>111</v>
      </c>
      <c r="D64" s="8" t="s">
        <v>112</v>
      </c>
      <c r="E64" s="9" t="s">
        <v>113</v>
      </c>
      <c r="F64" s="8" t="s">
        <v>83</v>
      </c>
      <c r="G64" s="10">
        <v>5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31</v>
      </c>
      <c r="C65" s="8" t="s">
        <v>114</v>
      </c>
      <c r="D65" s="8" t="s">
        <v>115</v>
      </c>
      <c r="E65" s="9" t="s">
        <v>113</v>
      </c>
      <c r="F65" s="8" t="s">
        <v>83</v>
      </c>
      <c r="G65" s="10">
        <v>61</v>
      </c>
      <c r="H65" s="11">
        <v>0</v>
      </c>
      <c r="I65" s="12">
        <f t="shared" si="0"/>
        <v>0</v>
      </c>
      <c r="J65" s="7">
        <v>23</v>
      </c>
      <c r="K65" s="12">
        <f t="shared" si="1"/>
        <v>0</v>
      </c>
      <c r="L65" s="91">
        <f t="shared" si="2"/>
        <v>0</v>
      </c>
      <c r="M65" s="92"/>
    </row>
    <row r="66" spans="2:14" s="2" customFormat="1" ht="21.4" customHeight="1" x14ac:dyDescent="0.2">
      <c r="B66" s="80" t="s">
        <v>116</v>
      </c>
      <c r="C66" s="80"/>
      <c r="D66" s="80"/>
      <c r="E66" s="80"/>
      <c r="F66" s="81">
        <f>ROUND(I21+I26+I31+I36+I39+I40+I41+I42+I43+I44+I45+I46+I47+I48+I49+I50+I51+I52+I53+I54+I55+I56+I57+I58+I59+I60+I61+I62+I63+I64+I65,2)</f>
        <v>0</v>
      </c>
      <c r="G66" s="82"/>
      <c r="H66" s="82"/>
      <c r="I66" s="82"/>
      <c r="J66" s="82"/>
      <c r="K66" s="82"/>
      <c r="L66" s="82"/>
      <c r="M66" s="89"/>
    </row>
    <row r="67" spans="2:14" s="2" customFormat="1" ht="21.4" customHeight="1" x14ac:dyDescent="0.2">
      <c r="B67" s="80" t="s">
        <v>117</v>
      </c>
      <c r="C67" s="80"/>
      <c r="D67" s="80"/>
      <c r="E67" s="80"/>
      <c r="F67" s="83">
        <f>ROUND(L21+L26+L31+L36+L39+L40+L41+L42+L43+L44+L45+L46+L47+L48+L49+L50+L51+L52+L53+L54+L55+L56+L57+L58+L59+L60+L61+L62+L63+L64+L65,2)</f>
        <v>0</v>
      </c>
      <c r="G67" s="84"/>
      <c r="H67" s="84"/>
      <c r="I67" s="84"/>
      <c r="J67" s="84"/>
      <c r="K67" s="84"/>
      <c r="L67" s="84"/>
      <c r="M67" s="90"/>
    </row>
    <row r="68" spans="2:14" s="2" customFormat="1" ht="60" customHeight="1" x14ac:dyDescent="0.2">
      <c r="B68" s="56" t="s">
        <v>133</v>
      </c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</row>
    <row r="69" spans="2:14" s="2" customFormat="1" ht="87.75" customHeight="1" x14ac:dyDescent="0.2">
      <c r="B69" s="56" t="s">
        <v>134</v>
      </c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15"/>
    </row>
    <row r="70" spans="2:14" s="2" customFormat="1" ht="81" customHeight="1" x14ac:dyDescent="0.2">
      <c r="B70" s="42" t="s">
        <v>135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16"/>
    </row>
    <row r="71" spans="2:14" s="2" customFormat="1" ht="37.9" customHeight="1" x14ac:dyDescent="0.2">
      <c r="B71" s="67" t="s">
        <v>118</v>
      </c>
      <c r="C71" s="67"/>
      <c r="D71" s="67"/>
      <c r="E71" s="67"/>
      <c r="F71" s="73" t="s">
        <v>119</v>
      </c>
      <c r="G71" s="73"/>
      <c r="H71" s="73"/>
      <c r="I71" s="73"/>
      <c r="J71" s="73"/>
      <c r="K71" s="73"/>
      <c r="L71" s="73"/>
    </row>
    <row r="72" spans="2:14" s="2" customFormat="1" ht="28.7" customHeight="1" x14ac:dyDescent="0.2"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</row>
    <row r="73" spans="2:14" s="2" customFormat="1" ht="28.7" customHeight="1" x14ac:dyDescent="0.2"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2:14" s="2" customFormat="1" ht="28.7" customHeight="1" x14ac:dyDescent="0.2"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</row>
    <row r="75" spans="2:14" s="2" customFormat="1" ht="28.7" customHeight="1" x14ac:dyDescent="0.2"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2:14" s="2" customFormat="1" ht="2.65" customHeight="1" x14ac:dyDescent="0.2"/>
    <row r="77" spans="2:14" s="2" customFormat="1" ht="132" customHeight="1" x14ac:dyDescent="0.2">
      <c r="B77" s="56" t="s">
        <v>345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15"/>
    </row>
    <row r="78" spans="2:14" s="2" customFormat="1" ht="36.950000000000003" customHeight="1" x14ac:dyDescent="0.2">
      <c r="B78" s="59" t="s">
        <v>136</v>
      </c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17"/>
    </row>
    <row r="79" spans="2:14" s="2" customFormat="1" ht="37.9" customHeight="1" x14ac:dyDescent="0.2">
      <c r="B79" s="57" t="s">
        <v>120</v>
      </c>
      <c r="C79" s="57"/>
      <c r="D79" s="57"/>
      <c r="E79" s="57"/>
      <c r="F79" s="60" t="s">
        <v>121</v>
      </c>
      <c r="G79" s="60"/>
      <c r="H79" s="60"/>
      <c r="I79" s="60"/>
      <c r="J79" s="60"/>
      <c r="K79" s="60"/>
      <c r="L79" s="60"/>
    </row>
    <row r="80" spans="2:14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4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4" s="2" customFormat="1" ht="28.7" customHeight="1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4" s="2" customFormat="1" ht="28.7" customHeight="1" x14ac:dyDescent="0.2"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</row>
    <row r="84" spans="2:14" s="2" customFormat="1" ht="2.65" customHeight="1" x14ac:dyDescent="0.2"/>
    <row r="85" spans="2:14" s="2" customFormat="1" ht="120" customHeight="1" x14ac:dyDescent="0.2">
      <c r="B85" s="56" t="s">
        <v>339</v>
      </c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15"/>
    </row>
    <row r="86" spans="2:14" s="2" customFormat="1" ht="2.65" customHeight="1" x14ac:dyDescent="0.2"/>
    <row r="87" spans="2:14" s="2" customFormat="1" ht="54.95" customHeight="1" x14ac:dyDescent="0.2">
      <c r="B87" s="56" t="s">
        <v>138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</row>
    <row r="88" spans="2:14" s="2" customFormat="1" ht="2.65" customHeight="1" x14ac:dyDescent="0.2"/>
    <row r="89" spans="2:14" s="2" customFormat="1" ht="60" customHeight="1" x14ac:dyDescent="0.2">
      <c r="B89" s="42" t="s">
        <v>139</v>
      </c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16"/>
    </row>
    <row r="90" spans="2:14" s="2" customFormat="1" ht="2.65" customHeight="1" x14ac:dyDescent="0.2"/>
    <row r="91" spans="2:14" s="2" customFormat="1" ht="48" customHeight="1" x14ac:dyDescent="0.2">
      <c r="B91" s="42" t="s">
        <v>140</v>
      </c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16"/>
    </row>
    <row r="92" spans="2:14" s="2" customFormat="1" ht="2.65" customHeight="1" x14ac:dyDescent="0.2"/>
    <row r="93" spans="2:14" s="2" customFormat="1" ht="125.1" customHeight="1" x14ac:dyDescent="0.2">
      <c r="B93" s="56" t="s">
        <v>141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</row>
    <row r="94" spans="2:14" s="2" customFormat="1" ht="84.95" customHeight="1" x14ac:dyDescent="0.2">
      <c r="B94" s="56" t="s">
        <v>142</v>
      </c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</row>
    <row r="95" spans="2:14" s="2" customFormat="1" ht="28.5" customHeight="1" x14ac:dyDescent="0.2"/>
    <row r="96" spans="2:14" s="2" customFormat="1" ht="17.649999999999999" customHeight="1" x14ac:dyDescent="0.2">
      <c r="I96" s="87" t="s">
        <v>143</v>
      </c>
      <c r="J96" s="87"/>
    </row>
    <row r="97" spans="2:10" s="2" customFormat="1" ht="117.75" customHeight="1" x14ac:dyDescent="0.2">
      <c r="B97" s="42" t="s">
        <v>144</v>
      </c>
      <c r="C97" s="42"/>
      <c r="D97" s="42"/>
      <c r="E97" s="42"/>
      <c r="F97" s="42"/>
      <c r="G97" s="42"/>
      <c r="H97" s="42"/>
      <c r="I97" s="42"/>
      <c r="J97" s="42"/>
    </row>
  </sheetData>
  <mergeCells count="93">
    <mergeCell ref="I96:J96"/>
    <mergeCell ref="B97:J97"/>
    <mergeCell ref="B87:N87"/>
    <mergeCell ref="B93:N93"/>
    <mergeCell ref="B94:N94"/>
    <mergeCell ref="B89:M89"/>
    <mergeCell ref="B85:M85"/>
    <mergeCell ref="B91:M91"/>
    <mergeCell ref="B81:E81"/>
    <mergeCell ref="F81:L81"/>
    <mergeCell ref="B82:E82"/>
    <mergeCell ref="F82:L82"/>
    <mergeCell ref="B83:E83"/>
    <mergeCell ref="F83:L83"/>
    <mergeCell ref="B79:E79"/>
    <mergeCell ref="F79:L79"/>
    <mergeCell ref="B80:E80"/>
    <mergeCell ref="F80:L80"/>
    <mergeCell ref="B77:M77"/>
    <mergeCell ref="B78:M78"/>
    <mergeCell ref="B73:E73"/>
    <mergeCell ref="F73:L73"/>
    <mergeCell ref="B74:E74"/>
    <mergeCell ref="F74:L74"/>
    <mergeCell ref="B75:E75"/>
    <mergeCell ref="F75:L75"/>
    <mergeCell ref="B72:E72"/>
    <mergeCell ref="F72:L72"/>
    <mergeCell ref="L64:M64"/>
    <mergeCell ref="L65:M65"/>
    <mergeCell ref="B66:E66"/>
    <mergeCell ref="F66:M66"/>
    <mergeCell ref="B67:E67"/>
    <mergeCell ref="F67:M67"/>
    <mergeCell ref="B68:N68"/>
    <mergeCell ref="B71:E71"/>
    <mergeCell ref="F71:L71"/>
    <mergeCell ref="B69:M69"/>
    <mergeCell ref="B70:M70"/>
    <mergeCell ref="L63:M63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51:M51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39:M39"/>
    <mergeCell ref="L21:M21"/>
    <mergeCell ref="B23:K23"/>
    <mergeCell ref="L25:M25"/>
    <mergeCell ref="L26:M26"/>
    <mergeCell ref="B28:K28"/>
    <mergeCell ref="L30:M30"/>
    <mergeCell ref="L31:M31"/>
    <mergeCell ref="B33:K33"/>
    <mergeCell ref="L35:M35"/>
    <mergeCell ref="L36:M36"/>
    <mergeCell ref="L38:M38"/>
    <mergeCell ref="L20:M20"/>
    <mergeCell ref="B7:D7"/>
    <mergeCell ref="B9:D10"/>
    <mergeCell ref="G10:N11"/>
    <mergeCell ref="B13:I13"/>
    <mergeCell ref="B14:I14"/>
    <mergeCell ref="B15:I15"/>
    <mergeCell ref="B16:I16"/>
    <mergeCell ref="B19:K19"/>
    <mergeCell ref="B12:M12"/>
    <mergeCell ref="B17:M17"/>
    <mergeCell ref="B18:M18"/>
    <mergeCell ref="B6:E6"/>
    <mergeCell ref="I1:O1"/>
    <mergeCell ref="B2:E2"/>
    <mergeCell ref="B3:D3"/>
    <mergeCell ref="B4:E4"/>
    <mergeCell ref="B5:D5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D3BC2-E121-477A-882E-9C0C5E5A2704}">
  <dimension ref="B1:N91"/>
  <sheetViews>
    <sheetView workbookViewId="0">
      <selection activeCell="A18" sqref="A18:XFD18"/>
    </sheetView>
  </sheetViews>
  <sheetFormatPr defaultRowHeight="11.25" x14ac:dyDescent="0.2"/>
  <cols>
    <col min="1" max="1" width="0.140625" style="4" customWidth="1"/>
    <col min="2" max="2" width="3.5703125" style="4" customWidth="1"/>
    <col min="3" max="3" width="5.7109375" style="4" customWidth="1"/>
    <col min="4" max="4" width="8.7109375" style="4" customWidth="1"/>
    <col min="5" max="5" width="25.85546875" style="4" customWidth="1"/>
    <col min="6" max="6" width="6.85546875" style="4" customWidth="1"/>
    <col min="7" max="7" width="7.28515625" style="4" customWidth="1"/>
    <col min="8" max="8" width="8.7109375" style="4" customWidth="1"/>
    <col min="9" max="9" width="8.85546875" style="4" customWidth="1"/>
    <col min="10" max="10" width="5.28515625" style="4" customWidth="1"/>
    <col min="11" max="11" width="7.42578125" style="4" customWidth="1"/>
    <col min="12" max="12" width="10.85546875" style="4" customWidth="1"/>
    <col min="13" max="13" width="10.42578125" style="4" customWidth="1"/>
    <col min="14" max="14" width="0.5703125" style="4" customWidth="1"/>
    <col min="15" max="15" width="0.140625" style="4" customWidth="1"/>
    <col min="16" max="16384" width="9.140625" style="4"/>
  </cols>
  <sheetData>
    <row r="1" spans="2:14" s="2" customFormat="1" ht="17.100000000000001" customHeight="1" x14ac:dyDescent="0.2">
      <c r="I1" s="75" t="s">
        <v>122</v>
      </c>
      <c r="J1" s="75"/>
      <c r="K1" s="75"/>
      <c r="L1" s="75"/>
      <c r="M1" s="18"/>
      <c r="N1" s="18"/>
    </row>
    <row r="2" spans="2:14" s="2" customFormat="1" ht="21.75" customHeight="1" x14ac:dyDescent="0.2">
      <c r="B2" s="74"/>
      <c r="C2" s="74"/>
      <c r="D2" s="74"/>
    </row>
    <row r="3" spans="2:14" s="2" customFormat="1" ht="9" customHeight="1" x14ac:dyDescent="0.2">
      <c r="B3" s="56"/>
      <c r="C3" s="56"/>
      <c r="D3" s="56"/>
      <c r="E3" s="56"/>
    </row>
    <row r="4" spans="2:14" s="2" customFormat="1" ht="2.65" customHeight="1" x14ac:dyDescent="0.2">
      <c r="B4" s="74"/>
      <c r="C4" s="74"/>
      <c r="D4" s="74"/>
    </row>
    <row r="5" spans="2:14" s="2" customFormat="1" ht="8.25" customHeight="1" x14ac:dyDescent="0.2">
      <c r="B5" s="56"/>
      <c r="C5" s="56"/>
      <c r="D5" s="56"/>
      <c r="E5" s="56"/>
    </row>
    <row r="6" spans="2:14" s="2" customFormat="1" ht="5.25" customHeight="1" x14ac:dyDescent="0.2">
      <c r="B6" s="74"/>
      <c r="C6" s="74"/>
      <c r="D6" s="74"/>
    </row>
    <row r="7" spans="2:14" s="2" customFormat="1" ht="4.3499999999999996" customHeight="1" x14ac:dyDescent="0.2"/>
    <row r="8" spans="2:14" s="2" customFormat="1" ht="6.95" customHeight="1" x14ac:dyDescent="0.2">
      <c r="B8" s="76" t="s">
        <v>123</v>
      </c>
      <c r="C8" s="76"/>
      <c r="D8" s="76"/>
    </row>
    <row r="9" spans="2:14" s="2" customFormat="1" ht="12.2" customHeight="1" x14ac:dyDescent="0.2">
      <c r="B9" s="76"/>
      <c r="C9" s="76"/>
      <c r="D9" s="76"/>
      <c r="G9" s="59" t="s">
        <v>124</v>
      </c>
      <c r="H9" s="59"/>
      <c r="I9" s="59"/>
      <c r="J9" s="59"/>
      <c r="K9" s="59"/>
      <c r="L9" s="59"/>
      <c r="M9" s="59"/>
    </row>
    <row r="10" spans="2:14" s="2" customFormat="1" ht="7.9" customHeight="1" x14ac:dyDescent="0.2">
      <c r="G10" s="59"/>
      <c r="H10" s="59"/>
      <c r="I10" s="59"/>
      <c r="J10" s="59"/>
      <c r="K10" s="59"/>
      <c r="L10" s="59"/>
      <c r="M10" s="59"/>
    </row>
    <row r="11" spans="2:14" s="2" customFormat="1" ht="18" customHeight="1" x14ac:dyDescent="0.2">
      <c r="B11" s="78" t="s">
        <v>125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2:14" s="2" customFormat="1" ht="20.85" customHeight="1" x14ac:dyDescent="0.2">
      <c r="B12" s="77" t="s">
        <v>126</v>
      </c>
      <c r="C12" s="77"/>
      <c r="D12" s="77"/>
      <c r="E12" s="77"/>
      <c r="F12" s="77"/>
      <c r="G12" s="77"/>
      <c r="H12" s="77"/>
      <c r="I12" s="77"/>
    </row>
    <row r="13" spans="2:14" s="2" customFormat="1" ht="2.65" customHeight="1" x14ac:dyDescent="0.2"/>
    <row r="14" spans="2:14" s="2" customFormat="1" ht="13.5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4" s="2" customFormat="1" ht="2.65" customHeight="1" x14ac:dyDescent="0.2"/>
    <row r="16" spans="2:14" s="2" customFormat="1" ht="16.5" customHeight="1" x14ac:dyDescent="0.2">
      <c r="B16" s="77" t="s">
        <v>297</v>
      </c>
      <c r="C16" s="77"/>
      <c r="D16" s="77"/>
      <c r="E16" s="77"/>
      <c r="F16" s="77"/>
      <c r="G16" s="77"/>
      <c r="H16" s="77"/>
      <c r="I16" s="77"/>
    </row>
    <row r="17" spans="2:12" s="2" customFormat="1" ht="2.65" customHeight="1" x14ac:dyDescent="0.2"/>
    <row r="18" spans="2:12" s="2" customFormat="1" ht="12" customHeight="1" x14ac:dyDescent="0.2">
      <c r="B18" s="77" t="s">
        <v>128</v>
      </c>
      <c r="C18" s="77"/>
      <c r="D18" s="77"/>
      <c r="E18" s="77"/>
      <c r="F18" s="77"/>
      <c r="G18" s="77"/>
      <c r="H18" s="77"/>
      <c r="I18" s="77"/>
    </row>
    <row r="19" spans="2:12" s="2" customFormat="1" ht="32.25" customHeight="1" x14ac:dyDescent="0.2">
      <c r="B19" s="40" t="s">
        <v>343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</row>
    <row r="20" spans="2:12" s="2" customFormat="1" ht="34.5" customHeight="1" x14ac:dyDescent="0.2">
      <c r="B20" s="41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2:12" s="2" customFormat="1" ht="18.2" customHeight="1" x14ac:dyDescent="0.2">
      <c r="B21" s="79" t="s">
        <v>129</v>
      </c>
      <c r="C21" s="79"/>
      <c r="D21" s="79"/>
      <c r="E21" s="79"/>
      <c r="F21" s="79"/>
      <c r="G21" s="79"/>
      <c r="H21" s="79"/>
      <c r="I21" s="79"/>
      <c r="J21" s="79"/>
      <c r="K21" s="79"/>
      <c r="L21" s="32"/>
    </row>
    <row r="22" spans="2:12" s="2" customFormat="1" ht="45.4" customHeight="1" x14ac:dyDescent="0.2">
      <c r="B22" s="5" t="s">
        <v>0</v>
      </c>
      <c r="C22" s="6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6" t="s">
        <v>7</v>
      </c>
      <c r="J22" s="5" t="s">
        <v>8</v>
      </c>
      <c r="K22" s="5" t="s">
        <v>9</v>
      </c>
      <c r="L22" s="6" t="s">
        <v>10</v>
      </c>
    </row>
    <row r="23" spans="2:12" s="2" customFormat="1" ht="19.7" customHeight="1" x14ac:dyDescent="0.2">
      <c r="B23" s="7">
        <v>1</v>
      </c>
      <c r="C23" s="8" t="s">
        <v>11</v>
      </c>
      <c r="D23" s="8" t="s">
        <v>12</v>
      </c>
      <c r="E23" s="9" t="s">
        <v>13</v>
      </c>
      <c r="F23" s="8" t="s">
        <v>14</v>
      </c>
      <c r="G23" s="10">
        <v>2380</v>
      </c>
      <c r="H23" s="11">
        <v>0</v>
      </c>
      <c r="I23" s="12">
        <f>ROUND(G23* H23,2)</f>
        <v>0</v>
      </c>
      <c r="J23" s="7">
        <v>8</v>
      </c>
      <c r="K23" s="12">
        <f>ROUND(I23* J23/100,2)</f>
        <v>0</v>
      </c>
      <c r="L23" s="12">
        <f>ROUND(I23+ K23,2)</f>
        <v>0</v>
      </c>
    </row>
    <row r="24" spans="2:12" s="2" customFormat="1" ht="18.2" customHeight="1" x14ac:dyDescent="0.2">
      <c r="B24" s="79" t="s">
        <v>130</v>
      </c>
      <c r="C24" s="79"/>
      <c r="D24" s="79"/>
      <c r="E24" s="79"/>
      <c r="F24" s="79"/>
      <c r="G24" s="79"/>
      <c r="H24" s="79"/>
      <c r="I24" s="79"/>
      <c r="J24" s="79"/>
      <c r="K24" s="79"/>
      <c r="L24" s="32"/>
    </row>
    <row r="25" spans="2:12" s="2" customFormat="1" ht="45.4" customHeight="1" x14ac:dyDescent="0.2">
      <c r="B25" s="5" t="s">
        <v>0</v>
      </c>
      <c r="C25" s="6" t="s">
        <v>1</v>
      </c>
      <c r="D25" s="5" t="s">
        <v>2</v>
      </c>
      <c r="E25" s="5" t="s">
        <v>3</v>
      </c>
      <c r="F25" s="5" t="s">
        <v>4</v>
      </c>
      <c r="G25" s="5" t="s">
        <v>5</v>
      </c>
      <c r="H25" s="5" t="s">
        <v>6</v>
      </c>
      <c r="I25" s="6" t="s">
        <v>7</v>
      </c>
      <c r="J25" s="5" t="s">
        <v>8</v>
      </c>
      <c r="K25" s="5" t="s">
        <v>9</v>
      </c>
      <c r="L25" s="6" t="s">
        <v>10</v>
      </c>
    </row>
    <row r="26" spans="2:12" s="2" customFormat="1" ht="19.7" customHeight="1" x14ac:dyDescent="0.2">
      <c r="B26" s="7">
        <v>2</v>
      </c>
      <c r="C26" s="8" t="s">
        <v>11</v>
      </c>
      <c r="D26" s="8" t="s">
        <v>12</v>
      </c>
      <c r="E26" s="9" t="s">
        <v>13</v>
      </c>
      <c r="F26" s="8" t="s">
        <v>14</v>
      </c>
      <c r="G26" s="10">
        <v>1695</v>
      </c>
      <c r="H26" s="11">
        <v>0</v>
      </c>
      <c r="I26" s="12">
        <f>ROUND(G26* H26,2)</f>
        <v>0</v>
      </c>
      <c r="J26" s="7">
        <v>8</v>
      </c>
      <c r="K26" s="12">
        <f>ROUND(I26* J26/100,2)</f>
        <v>0</v>
      </c>
      <c r="L26" s="12">
        <f>ROUND(I26+ K26,2)</f>
        <v>0</v>
      </c>
    </row>
    <row r="27" spans="2:12" s="2" customFormat="1" ht="18.2" customHeight="1" x14ac:dyDescent="0.2">
      <c r="B27" s="79" t="s">
        <v>131</v>
      </c>
      <c r="C27" s="79"/>
      <c r="D27" s="79"/>
      <c r="E27" s="79"/>
      <c r="F27" s="79"/>
      <c r="G27" s="79"/>
      <c r="H27" s="79"/>
      <c r="I27" s="79"/>
      <c r="J27" s="79"/>
      <c r="K27" s="79"/>
      <c r="L27" s="32"/>
    </row>
    <row r="28" spans="2:12" s="2" customFormat="1" ht="45.4" customHeight="1" x14ac:dyDescent="0.2">
      <c r="B28" s="5" t="s">
        <v>0</v>
      </c>
      <c r="C28" s="6" t="s">
        <v>1</v>
      </c>
      <c r="D28" s="5" t="s">
        <v>2</v>
      </c>
      <c r="E28" s="5" t="s">
        <v>3</v>
      </c>
      <c r="F28" s="5" t="s">
        <v>4</v>
      </c>
      <c r="G28" s="5" t="s">
        <v>5</v>
      </c>
      <c r="H28" s="5" t="s">
        <v>6</v>
      </c>
      <c r="I28" s="6" t="s">
        <v>7</v>
      </c>
      <c r="J28" s="5" t="s">
        <v>8</v>
      </c>
      <c r="K28" s="5" t="s">
        <v>9</v>
      </c>
      <c r="L28" s="6" t="s">
        <v>10</v>
      </c>
    </row>
    <row r="29" spans="2:12" s="2" customFormat="1" ht="19.7" customHeight="1" x14ac:dyDescent="0.2">
      <c r="B29" s="7">
        <v>3</v>
      </c>
      <c r="C29" s="8" t="s">
        <v>15</v>
      </c>
      <c r="D29" s="8" t="s">
        <v>16</v>
      </c>
      <c r="E29" s="9" t="s">
        <v>17</v>
      </c>
      <c r="F29" s="8" t="s">
        <v>14</v>
      </c>
      <c r="G29" s="10">
        <v>165</v>
      </c>
      <c r="H29" s="11">
        <v>0</v>
      </c>
      <c r="I29" s="12">
        <f>ROUND(G29* H29,2)</f>
        <v>0</v>
      </c>
      <c r="J29" s="7">
        <v>8</v>
      </c>
      <c r="K29" s="12">
        <f>ROUND(I29* J29/100,2)</f>
        <v>0</v>
      </c>
      <c r="L29" s="12">
        <f>ROUND(I29+ K29,2)</f>
        <v>0</v>
      </c>
    </row>
    <row r="30" spans="2:12" s="2" customFormat="1" ht="18.2" customHeight="1" x14ac:dyDescent="0.2">
      <c r="B30" s="79" t="s">
        <v>132</v>
      </c>
      <c r="C30" s="79"/>
      <c r="D30" s="79"/>
      <c r="E30" s="79"/>
      <c r="F30" s="79"/>
      <c r="G30" s="79"/>
      <c r="H30" s="79"/>
      <c r="I30" s="79"/>
      <c r="J30" s="79"/>
      <c r="K30" s="79"/>
      <c r="L30" s="32"/>
    </row>
    <row r="31" spans="2:12" s="2" customFormat="1" ht="45.4" customHeight="1" x14ac:dyDescent="0.2">
      <c r="B31" s="5" t="s">
        <v>0</v>
      </c>
      <c r="C31" s="6" t="s">
        <v>1</v>
      </c>
      <c r="D31" s="5" t="s">
        <v>2</v>
      </c>
      <c r="E31" s="5" t="s">
        <v>3</v>
      </c>
      <c r="F31" s="5" t="s">
        <v>4</v>
      </c>
      <c r="G31" s="5" t="s">
        <v>5</v>
      </c>
      <c r="H31" s="5" t="s">
        <v>6</v>
      </c>
      <c r="I31" s="6" t="s">
        <v>7</v>
      </c>
      <c r="J31" s="5" t="s">
        <v>8</v>
      </c>
      <c r="K31" s="5" t="s">
        <v>9</v>
      </c>
      <c r="L31" s="6" t="s">
        <v>10</v>
      </c>
    </row>
    <row r="32" spans="2:12" s="2" customFormat="1" ht="19.7" customHeight="1" x14ac:dyDescent="0.2">
      <c r="B32" s="7">
        <v>4</v>
      </c>
      <c r="C32" s="8" t="s">
        <v>15</v>
      </c>
      <c r="D32" s="8" t="s">
        <v>16</v>
      </c>
      <c r="E32" s="9" t="s">
        <v>17</v>
      </c>
      <c r="F32" s="8" t="s">
        <v>14</v>
      </c>
      <c r="G32" s="10">
        <v>3260</v>
      </c>
      <c r="H32" s="11">
        <v>0</v>
      </c>
      <c r="I32" s="12">
        <f>ROUND(G32* H32,2)</f>
        <v>0</v>
      </c>
      <c r="J32" s="7">
        <v>8</v>
      </c>
      <c r="K32" s="12">
        <f>ROUND(I32* J32/100,2)</f>
        <v>0</v>
      </c>
      <c r="L32" s="12">
        <f>ROUND(I32+ K32,2)</f>
        <v>0</v>
      </c>
    </row>
    <row r="33" spans="2:12" s="2" customFormat="1" ht="15" customHeight="1" x14ac:dyDescent="0.2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2:12" s="2" customFormat="1" ht="45.4" customHeight="1" x14ac:dyDescent="0.2">
      <c r="B34" s="5" t="s">
        <v>0</v>
      </c>
      <c r="C34" s="6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6</v>
      </c>
      <c r="I34" s="6" t="s">
        <v>7</v>
      </c>
      <c r="J34" s="5" t="s">
        <v>8</v>
      </c>
      <c r="K34" s="5" t="s">
        <v>9</v>
      </c>
      <c r="L34" s="6" t="s">
        <v>10</v>
      </c>
    </row>
    <row r="35" spans="2:12" s="2" customFormat="1" ht="19.7" customHeight="1" x14ac:dyDescent="0.2">
      <c r="B35" s="7">
        <v>5</v>
      </c>
      <c r="C35" s="8" t="s">
        <v>18</v>
      </c>
      <c r="D35" s="8" t="s">
        <v>19</v>
      </c>
      <c r="E35" s="9" t="s">
        <v>20</v>
      </c>
      <c r="F35" s="8" t="s">
        <v>21</v>
      </c>
      <c r="G35" s="10">
        <v>120</v>
      </c>
      <c r="H35" s="11">
        <v>0</v>
      </c>
      <c r="I35" s="12">
        <f t="shared" ref="I35:I65" si="0">ROUND(G35* H35,2)</f>
        <v>0</v>
      </c>
      <c r="J35" s="7">
        <v>8</v>
      </c>
      <c r="K35" s="12">
        <f t="shared" ref="K35:K65" si="1">ROUND(I35* J35/100,2)</f>
        <v>0</v>
      </c>
      <c r="L35" s="12">
        <f t="shared" ref="L35:L65" si="2">ROUND(I35+ K35,2)</f>
        <v>0</v>
      </c>
    </row>
    <row r="36" spans="2:12" s="2" customFormat="1" ht="19.7" customHeight="1" x14ac:dyDescent="0.2">
      <c r="B36" s="7">
        <v>6</v>
      </c>
      <c r="C36" s="8" t="s">
        <v>22</v>
      </c>
      <c r="D36" s="8" t="s">
        <v>23</v>
      </c>
      <c r="E36" s="9" t="s">
        <v>24</v>
      </c>
      <c r="F36" s="8" t="s">
        <v>21</v>
      </c>
      <c r="G36" s="10">
        <v>120</v>
      </c>
      <c r="H36" s="11">
        <v>0</v>
      </c>
      <c r="I36" s="12">
        <f t="shared" si="0"/>
        <v>0</v>
      </c>
      <c r="J36" s="7">
        <v>8</v>
      </c>
      <c r="K36" s="12">
        <f t="shared" si="1"/>
        <v>0</v>
      </c>
      <c r="L36" s="12">
        <f t="shared" si="2"/>
        <v>0</v>
      </c>
    </row>
    <row r="37" spans="2:12" s="2" customFormat="1" ht="69.400000000000006" customHeight="1" x14ac:dyDescent="0.2">
      <c r="B37" s="7">
        <v>7</v>
      </c>
      <c r="C37" s="8" t="s">
        <v>25</v>
      </c>
      <c r="D37" s="8" t="s">
        <v>26</v>
      </c>
      <c r="E37" s="26" t="s">
        <v>27</v>
      </c>
      <c r="F37" s="8" t="s">
        <v>28</v>
      </c>
      <c r="G37" s="10">
        <v>3.8</v>
      </c>
      <c r="H37" s="11">
        <v>0</v>
      </c>
      <c r="I37" s="12">
        <f t="shared" si="0"/>
        <v>0</v>
      </c>
      <c r="J37" s="7">
        <v>8</v>
      </c>
      <c r="K37" s="12">
        <f t="shared" si="1"/>
        <v>0</v>
      </c>
      <c r="L37" s="12">
        <f t="shared" si="2"/>
        <v>0</v>
      </c>
    </row>
    <row r="38" spans="2:12" s="2" customFormat="1" ht="28.7" customHeight="1" x14ac:dyDescent="0.2">
      <c r="B38" s="7">
        <v>8</v>
      </c>
      <c r="C38" s="8" t="s">
        <v>29</v>
      </c>
      <c r="D38" s="8" t="s">
        <v>30</v>
      </c>
      <c r="E38" s="9" t="s">
        <v>31</v>
      </c>
      <c r="F38" s="8" t="s">
        <v>32</v>
      </c>
      <c r="G38" s="10">
        <v>190</v>
      </c>
      <c r="H38" s="11">
        <v>0</v>
      </c>
      <c r="I38" s="12">
        <f t="shared" si="0"/>
        <v>0</v>
      </c>
      <c r="J38" s="7">
        <v>8</v>
      </c>
      <c r="K38" s="12">
        <f t="shared" si="1"/>
        <v>0</v>
      </c>
      <c r="L38" s="12">
        <f t="shared" si="2"/>
        <v>0</v>
      </c>
    </row>
    <row r="39" spans="2:12" s="2" customFormat="1" ht="19.7" customHeight="1" x14ac:dyDescent="0.2">
      <c r="B39" s="7">
        <v>9</v>
      </c>
      <c r="C39" s="8" t="s">
        <v>33</v>
      </c>
      <c r="D39" s="8" t="s">
        <v>34</v>
      </c>
      <c r="E39" s="9" t="s">
        <v>35</v>
      </c>
      <c r="F39" s="8" t="s">
        <v>32</v>
      </c>
      <c r="G39" s="10">
        <v>50</v>
      </c>
      <c r="H39" s="11">
        <v>0</v>
      </c>
      <c r="I39" s="12">
        <f t="shared" si="0"/>
        <v>0</v>
      </c>
      <c r="J39" s="7">
        <v>8</v>
      </c>
      <c r="K39" s="12">
        <f t="shared" si="1"/>
        <v>0</v>
      </c>
      <c r="L39" s="12">
        <f t="shared" si="2"/>
        <v>0</v>
      </c>
    </row>
    <row r="40" spans="2:12" s="2" customFormat="1" ht="19.7" customHeight="1" x14ac:dyDescent="0.2">
      <c r="B40" s="7">
        <v>10</v>
      </c>
      <c r="C40" s="8" t="s">
        <v>36</v>
      </c>
      <c r="D40" s="8" t="s">
        <v>37</v>
      </c>
      <c r="E40" s="9" t="s">
        <v>38</v>
      </c>
      <c r="F40" s="8" t="s">
        <v>39</v>
      </c>
      <c r="G40" s="10">
        <v>30.62</v>
      </c>
      <c r="H40" s="11">
        <v>0</v>
      </c>
      <c r="I40" s="12">
        <f t="shared" si="0"/>
        <v>0</v>
      </c>
      <c r="J40" s="7">
        <v>8</v>
      </c>
      <c r="K40" s="12">
        <f t="shared" si="1"/>
        <v>0</v>
      </c>
      <c r="L40" s="12">
        <f t="shared" si="2"/>
        <v>0</v>
      </c>
    </row>
    <row r="41" spans="2:12" s="2" customFormat="1" ht="19.7" customHeight="1" x14ac:dyDescent="0.2">
      <c r="B41" s="7">
        <v>11</v>
      </c>
      <c r="C41" s="8" t="s">
        <v>43</v>
      </c>
      <c r="D41" s="8" t="s">
        <v>44</v>
      </c>
      <c r="E41" s="9" t="s">
        <v>45</v>
      </c>
      <c r="F41" s="8" t="s">
        <v>39</v>
      </c>
      <c r="G41" s="10">
        <v>20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12">
        <f t="shared" si="2"/>
        <v>0</v>
      </c>
    </row>
    <row r="42" spans="2:12" s="2" customFormat="1" ht="19.7" customHeight="1" x14ac:dyDescent="0.2">
      <c r="B42" s="7">
        <v>12</v>
      </c>
      <c r="C42" s="8" t="s">
        <v>151</v>
      </c>
      <c r="D42" s="8" t="s">
        <v>152</v>
      </c>
      <c r="E42" s="9" t="s">
        <v>153</v>
      </c>
      <c r="F42" s="8" t="s">
        <v>39</v>
      </c>
      <c r="G42" s="10">
        <v>10.62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12">
        <f t="shared" si="2"/>
        <v>0</v>
      </c>
    </row>
    <row r="43" spans="2:12" s="2" customFormat="1" ht="28.7" customHeight="1" x14ac:dyDescent="0.2">
      <c r="B43" s="7">
        <v>13</v>
      </c>
      <c r="C43" s="8" t="s">
        <v>145</v>
      </c>
      <c r="D43" s="8" t="s">
        <v>146</v>
      </c>
      <c r="E43" s="9" t="s">
        <v>147</v>
      </c>
      <c r="F43" s="8" t="s">
        <v>39</v>
      </c>
      <c r="G43" s="10">
        <v>1.2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12">
        <f t="shared" si="2"/>
        <v>0</v>
      </c>
    </row>
    <row r="44" spans="2:12" s="2" customFormat="1" ht="19.7" customHeight="1" x14ac:dyDescent="0.2">
      <c r="B44" s="7">
        <v>14</v>
      </c>
      <c r="C44" s="8" t="s">
        <v>49</v>
      </c>
      <c r="D44" s="8" t="s">
        <v>50</v>
      </c>
      <c r="E44" s="9" t="s">
        <v>51</v>
      </c>
      <c r="F44" s="8" t="s">
        <v>39</v>
      </c>
      <c r="G44" s="10">
        <v>31.82</v>
      </c>
      <c r="H44" s="11">
        <v>0</v>
      </c>
      <c r="I44" s="12">
        <f t="shared" si="0"/>
        <v>0</v>
      </c>
      <c r="J44" s="7">
        <v>23</v>
      </c>
      <c r="K44" s="12">
        <f t="shared" si="1"/>
        <v>0</v>
      </c>
      <c r="L44" s="12">
        <f t="shared" si="2"/>
        <v>0</v>
      </c>
    </row>
    <row r="45" spans="2:12" s="2" customFormat="1" ht="28.7" customHeight="1" x14ac:dyDescent="0.2">
      <c r="B45" s="7">
        <v>15</v>
      </c>
      <c r="C45" s="8" t="s">
        <v>52</v>
      </c>
      <c r="D45" s="8" t="s">
        <v>53</v>
      </c>
      <c r="E45" s="9" t="s">
        <v>54</v>
      </c>
      <c r="F45" s="8" t="s">
        <v>28</v>
      </c>
      <c r="G45" s="10">
        <v>25.28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12">
        <f t="shared" si="2"/>
        <v>0</v>
      </c>
    </row>
    <row r="46" spans="2:12" s="2" customFormat="1" ht="28.7" customHeight="1" x14ac:dyDescent="0.2">
      <c r="B46" s="7">
        <v>16</v>
      </c>
      <c r="C46" s="8" t="s">
        <v>55</v>
      </c>
      <c r="D46" s="8" t="s">
        <v>56</v>
      </c>
      <c r="E46" s="9" t="s">
        <v>57</v>
      </c>
      <c r="F46" s="8" t="s">
        <v>28</v>
      </c>
      <c r="G46" s="10">
        <v>12.7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12">
        <f t="shared" si="2"/>
        <v>0</v>
      </c>
    </row>
    <row r="47" spans="2:12" s="2" customFormat="1" ht="19.7" customHeight="1" x14ac:dyDescent="0.2">
      <c r="B47" s="7">
        <v>17</v>
      </c>
      <c r="C47" s="8" t="s">
        <v>61</v>
      </c>
      <c r="D47" s="8" t="s">
        <v>62</v>
      </c>
      <c r="E47" s="9" t="s">
        <v>63</v>
      </c>
      <c r="F47" s="8" t="s">
        <v>28</v>
      </c>
      <c r="G47" s="10">
        <v>7.14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12">
        <f t="shared" si="2"/>
        <v>0</v>
      </c>
    </row>
    <row r="48" spans="2:12" s="2" customFormat="1" ht="19.7" customHeight="1" x14ac:dyDescent="0.2">
      <c r="B48" s="7">
        <v>18</v>
      </c>
      <c r="C48" s="8" t="s">
        <v>64</v>
      </c>
      <c r="D48" s="8" t="s">
        <v>65</v>
      </c>
      <c r="E48" s="9" t="s">
        <v>66</v>
      </c>
      <c r="F48" s="8" t="s">
        <v>28</v>
      </c>
      <c r="G48" s="10">
        <v>33.24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12">
        <f t="shared" si="2"/>
        <v>0</v>
      </c>
    </row>
    <row r="49" spans="2:12" s="2" customFormat="1" ht="28.7" customHeight="1" x14ac:dyDescent="0.2">
      <c r="B49" s="7">
        <v>19</v>
      </c>
      <c r="C49" s="8" t="s">
        <v>67</v>
      </c>
      <c r="D49" s="8" t="s">
        <v>68</v>
      </c>
      <c r="E49" s="9" t="s">
        <v>69</v>
      </c>
      <c r="F49" s="8" t="s">
        <v>28</v>
      </c>
      <c r="G49" s="10">
        <v>10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12">
        <f t="shared" si="2"/>
        <v>0</v>
      </c>
    </row>
    <row r="50" spans="2:12" s="2" customFormat="1" ht="19.7" customHeight="1" x14ac:dyDescent="0.2">
      <c r="B50" s="7">
        <v>20</v>
      </c>
      <c r="C50" s="8" t="s">
        <v>157</v>
      </c>
      <c r="D50" s="8" t="s">
        <v>158</v>
      </c>
      <c r="E50" s="9" t="s">
        <v>159</v>
      </c>
      <c r="F50" s="8" t="s">
        <v>39</v>
      </c>
      <c r="G50" s="10">
        <v>3.15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12">
        <f t="shared" si="2"/>
        <v>0</v>
      </c>
    </row>
    <row r="51" spans="2:12" s="2" customFormat="1" ht="28.7" customHeight="1" x14ac:dyDescent="0.2">
      <c r="B51" s="7">
        <v>21</v>
      </c>
      <c r="C51" s="8" t="s">
        <v>73</v>
      </c>
      <c r="D51" s="8" t="s">
        <v>74</v>
      </c>
      <c r="E51" s="9" t="s">
        <v>75</v>
      </c>
      <c r="F51" s="8" t="s">
        <v>76</v>
      </c>
      <c r="G51" s="10">
        <v>3.5</v>
      </c>
      <c r="H51" s="11">
        <v>0</v>
      </c>
      <c r="I51" s="12">
        <f t="shared" si="0"/>
        <v>0</v>
      </c>
      <c r="J51" s="7">
        <v>23</v>
      </c>
      <c r="K51" s="12">
        <f t="shared" si="1"/>
        <v>0</v>
      </c>
      <c r="L51" s="12">
        <f t="shared" si="2"/>
        <v>0</v>
      </c>
    </row>
    <row r="52" spans="2:12" s="2" customFormat="1" ht="19.7" customHeight="1" x14ac:dyDescent="0.2">
      <c r="B52" s="7">
        <v>22</v>
      </c>
      <c r="C52" s="8" t="s">
        <v>77</v>
      </c>
      <c r="D52" s="8" t="s">
        <v>78</v>
      </c>
      <c r="E52" s="9" t="s">
        <v>79</v>
      </c>
      <c r="F52" s="8" t="s">
        <v>76</v>
      </c>
      <c r="G52" s="10">
        <v>8.73</v>
      </c>
      <c r="H52" s="11">
        <v>0</v>
      </c>
      <c r="I52" s="12">
        <f t="shared" si="0"/>
        <v>0</v>
      </c>
      <c r="J52" s="7">
        <v>23</v>
      </c>
      <c r="K52" s="12">
        <f t="shared" si="1"/>
        <v>0</v>
      </c>
      <c r="L52" s="12">
        <f t="shared" si="2"/>
        <v>0</v>
      </c>
    </row>
    <row r="53" spans="2:12" s="2" customFormat="1" ht="19.7" customHeight="1" x14ac:dyDescent="0.2">
      <c r="B53" s="7">
        <v>23</v>
      </c>
      <c r="C53" s="8" t="s">
        <v>80</v>
      </c>
      <c r="D53" s="8" t="s">
        <v>81</v>
      </c>
      <c r="E53" s="9" t="s">
        <v>82</v>
      </c>
      <c r="F53" s="8" t="s">
        <v>83</v>
      </c>
      <c r="G53" s="10">
        <v>200</v>
      </c>
      <c r="H53" s="11">
        <v>0</v>
      </c>
      <c r="I53" s="12">
        <f t="shared" si="0"/>
        <v>0</v>
      </c>
      <c r="J53" s="7">
        <v>23</v>
      </c>
      <c r="K53" s="12">
        <f t="shared" si="1"/>
        <v>0</v>
      </c>
      <c r="L53" s="12">
        <f t="shared" si="2"/>
        <v>0</v>
      </c>
    </row>
    <row r="54" spans="2:12" s="2" customFormat="1" ht="19.7" customHeight="1" x14ac:dyDescent="0.2">
      <c r="B54" s="7">
        <v>24</v>
      </c>
      <c r="C54" s="8" t="s">
        <v>84</v>
      </c>
      <c r="D54" s="8" t="s">
        <v>85</v>
      </c>
      <c r="E54" s="9" t="s">
        <v>86</v>
      </c>
      <c r="F54" s="8" t="s">
        <v>87</v>
      </c>
      <c r="G54" s="10">
        <v>24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12">
        <f t="shared" si="2"/>
        <v>0</v>
      </c>
    </row>
    <row r="55" spans="2:12" s="2" customFormat="1" ht="19.7" customHeight="1" x14ac:dyDescent="0.2">
      <c r="B55" s="7">
        <v>25</v>
      </c>
      <c r="C55" s="8" t="s">
        <v>88</v>
      </c>
      <c r="D55" s="8" t="s">
        <v>89</v>
      </c>
      <c r="E55" s="9" t="s">
        <v>90</v>
      </c>
      <c r="F55" s="8" t="s">
        <v>14</v>
      </c>
      <c r="G55" s="10">
        <v>4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12">
        <f t="shared" si="2"/>
        <v>0</v>
      </c>
    </row>
    <row r="56" spans="2:12" s="2" customFormat="1" ht="28.7" customHeight="1" x14ac:dyDescent="0.2">
      <c r="B56" s="7">
        <v>26</v>
      </c>
      <c r="C56" s="8" t="s">
        <v>91</v>
      </c>
      <c r="D56" s="8" t="s">
        <v>92</v>
      </c>
      <c r="E56" s="9" t="s">
        <v>93</v>
      </c>
      <c r="F56" s="8" t="s">
        <v>87</v>
      </c>
      <c r="G56" s="10">
        <v>160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12">
        <f t="shared" si="2"/>
        <v>0</v>
      </c>
    </row>
    <row r="57" spans="2:12" s="2" customFormat="1" ht="19.7" customHeight="1" x14ac:dyDescent="0.2">
      <c r="B57" s="7">
        <v>27</v>
      </c>
      <c r="C57" s="8" t="s">
        <v>94</v>
      </c>
      <c r="D57" s="8" t="s">
        <v>95</v>
      </c>
      <c r="E57" s="9" t="s">
        <v>96</v>
      </c>
      <c r="F57" s="8" t="s">
        <v>87</v>
      </c>
      <c r="G57" s="10">
        <v>450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12">
        <f t="shared" si="2"/>
        <v>0</v>
      </c>
    </row>
    <row r="58" spans="2:12" s="2" customFormat="1" ht="28.7" customHeight="1" x14ac:dyDescent="0.2">
      <c r="B58" s="7">
        <v>28</v>
      </c>
      <c r="C58" s="8" t="s">
        <v>160</v>
      </c>
      <c r="D58" s="8" t="s">
        <v>161</v>
      </c>
      <c r="E58" s="9" t="s">
        <v>162</v>
      </c>
      <c r="F58" s="8" t="s">
        <v>87</v>
      </c>
      <c r="G58" s="10">
        <v>10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12">
        <f t="shared" si="2"/>
        <v>0</v>
      </c>
    </row>
    <row r="59" spans="2:12" s="2" customFormat="1" ht="19.7" customHeight="1" x14ac:dyDescent="0.2">
      <c r="B59" s="7">
        <v>29</v>
      </c>
      <c r="C59" s="8" t="s">
        <v>97</v>
      </c>
      <c r="D59" s="8" t="s">
        <v>98</v>
      </c>
      <c r="E59" s="9" t="s">
        <v>99</v>
      </c>
      <c r="F59" s="8" t="s">
        <v>87</v>
      </c>
      <c r="G59" s="10">
        <v>100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12">
        <f t="shared" si="2"/>
        <v>0</v>
      </c>
    </row>
    <row r="60" spans="2:12" s="2" customFormat="1" ht="19.7" customHeight="1" x14ac:dyDescent="0.2">
      <c r="B60" s="7">
        <v>30</v>
      </c>
      <c r="C60" s="8" t="s">
        <v>100</v>
      </c>
      <c r="D60" s="8" t="s">
        <v>101</v>
      </c>
      <c r="E60" s="9" t="s">
        <v>102</v>
      </c>
      <c r="F60" s="8" t="s">
        <v>28</v>
      </c>
      <c r="G60" s="10">
        <v>0.3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12">
        <f t="shared" si="2"/>
        <v>0</v>
      </c>
    </row>
    <row r="61" spans="2:12" s="2" customFormat="1" ht="19.7" customHeight="1" x14ac:dyDescent="0.2">
      <c r="B61" s="7">
        <v>31</v>
      </c>
      <c r="C61" s="8" t="s">
        <v>103</v>
      </c>
      <c r="D61" s="8" t="s">
        <v>104</v>
      </c>
      <c r="E61" s="9" t="s">
        <v>105</v>
      </c>
      <c r="F61" s="8" t="s">
        <v>83</v>
      </c>
      <c r="G61" s="10">
        <v>412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12">
        <f t="shared" si="2"/>
        <v>0</v>
      </c>
    </row>
    <row r="62" spans="2:12" s="2" customFormat="1" ht="19.7" customHeight="1" x14ac:dyDescent="0.2">
      <c r="B62" s="7">
        <v>32</v>
      </c>
      <c r="C62" s="8" t="s">
        <v>106</v>
      </c>
      <c r="D62" s="8" t="s">
        <v>107</v>
      </c>
      <c r="E62" s="9" t="s">
        <v>105</v>
      </c>
      <c r="F62" s="8" t="s">
        <v>83</v>
      </c>
      <c r="G62" s="10">
        <v>80</v>
      </c>
      <c r="H62" s="11">
        <v>0</v>
      </c>
      <c r="I62" s="12">
        <f t="shared" si="0"/>
        <v>0</v>
      </c>
      <c r="J62" s="7">
        <v>23</v>
      </c>
      <c r="K62" s="12">
        <f t="shared" si="1"/>
        <v>0</v>
      </c>
      <c r="L62" s="12">
        <f t="shared" si="2"/>
        <v>0</v>
      </c>
    </row>
    <row r="63" spans="2:12" s="2" customFormat="1" ht="19.7" customHeight="1" x14ac:dyDescent="0.2">
      <c r="B63" s="7">
        <v>33</v>
      </c>
      <c r="C63" s="8" t="s">
        <v>108</v>
      </c>
      <c r="D63" s="8" t="s">
        <v>109</v>
      </c>
      <c r="E63" s="9" t="s">
        <v>110</v>
      </c>
      <c r="F63" s="8" t="s">
        <v>83</v>
      </c>
      <c r="G63" s="10">
        <v>8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12">
        <f t="shared" si="2"/>
        <v>0</v>
      </c>
    </row>
    <row r="64" spans="2:12" s="2" customFormat="1" ht="19.7" customHeight="1" x14ac:dyDescent="0.2">
      <c r="B64" s="7">
        <v>34</v>
      </c>
      <c r="C64" s="8" t="s">
        <v>111</v>
      </c>
      <c r="D64" s="8" t="s">
        <v>112</v>
      </c>
      <c r="E64" s="9" t="s">
        <v>113</v>
      </c>
      <c r="F64" s="8" t="s">
        <v>83</v>
      </c>
      <c r="G64" s="10">
        <v>16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12">
        <f t="shared" si="2"/>
        <v>0</v>
      </c>
    </row>
    <row r="65" spans="2:13" s="2" customFormat="1" ht="19.7" customHeight="1" x14ac:dyDescent="0.2">
      <c r="B65" s="7">
        <v>35</v>
      </c>
      <c r="C65" s="8" t="s">
        <v>114</v>
      </c>
      <c r="D65" s="8" t="s">
        <v>115</v>
      </c>
      <c r="E65" s="9" t="s">
        <v>113</v>
      </c>
      <c r="F65" s="8" t="s">
        <v>83</v>
      </c>
      <c r="G65" s="10">
        <v>63.5</v>
      </c>
      <c r="H65" s="11">
        <v>0</v>
      </c>
      <c r="I65" s="12">
        <f t="shared" si="0"/>
        <v>0</v>
      </c>
      <c r="J65" s="7">
        <v>23</v>
      </c>
      <c r="K65" s="12">
        <f t="shared" si="1"/>
        <v>0</v>
      </c>
      <c r="L65" s="12">
        <f t="shared" si="2"/>
        <v>0</v>
      </c>
    </row>
    <row r="66" spans="2:13" s="2" customFormat="1" ht="21.4" customHeight="1" x14ac:dyDescent="0.2">
      <c r="B66" s="80" t="s">
        <v>116</v>
      </c>
      <c r="C66" s="80"/>
      <c r="D66" s="80"/>
      <c r="E66" s="80"/>
      <c r="F66" s="81">
        <f>ROUND(I23+I26+I29+I32+I35+I36+I37+I38+I39+I40+I41+I42+I43+I44+I45+I46+I47+I48+I49+I50+I51+I52+I53+I54+I55+I56+I57+I58+I59+I60+I61+I62+I63+I64+I65,2)</f>
        <v>0</v>
      </c>
      <c r="G66" s="82"/>
      <c r="H66" s="82"/>
      <c r="I66" s="82"/>
      <c r="J66" s="82"/>
      <c r="K66" s="82"/>
      <c r="L66" s="82"/>
    </row>
    <row r="67" spans="2:13" s="2" customFormat="1" ht="21.4" customHeight="1" x14ac:dyDescent="0.2">
      <c r="B67" s="80" t="s">
        <v>117</v>
      </c>
      <c r="C67" s="80"/>
      <c r="D67" s="80"/>
      <c r="E67" s="80"/>
      <c r="F67" s="83">
        <f>ROUND(L23+L26+L29+L32+L35+L36+L37+L38+L39+L40+L41+L42+L43+L44+L45+L46+L47+L48+L49+L50+L51+L52+L53+L54+L55+L56+L57+L58+L59+L60+L61+L62+L63+L64+L65,2)</f>
        <v>0</v>
      </c>
      <c r="G67" s="84"/>
      <c r="H67" s="84"/>
      <c r="I67" s="84"/>
      <c r="J67" s="84"/>
      <c r="K67" s="84"/>
      <c r="L67" s="84"/>
    </row>
    <row r="68" spans="2:13" s="2" customFormat="1" ht="55.5" customHeight="1" x14ac:dyDescent="0.2">
      <c r="B68" s="56" t="s">
        <v>133</v>
      </c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15"/>
    </row>
    <row r="69" spans="2:13" s="2" customFormat="1" ht="79.5" customHeight="1" x14ac:dyDescent="0.2">
      <c r="B69" s="56" t="s">
        <v>134</v>
      </c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15"/>
    </row>
    <row r="70" spans="2:13" s="2" customFormat="1" ht="76.5" customHeight="1" x14ac:dyDescent="0.2">
      <c r="B70" s="42" t="s">
        <v>135</v>
      </c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16"/>
    </row>
    <row r="71" spans="2:13" s="32" customFormat="1" ht="37.9" customHeight="1" x14ac:dyDescent="0.2">
      <c r="B71" s="57" t="s">
        <v>118</v>
      </c>
      <c r="C71" s="57"/>
      <c r="D71" s="57"/>
      <c r="E71" s="57"/>
      <c r="F71" s="60" t="s">
        <v>119</v>
      </c>
      <c r="G71" s="60"/>
      <c r="H71" s="60"/>
      <c r="I71" s="60"/>
      <c r="J71" s="60"/>
      <c r="K71" s="60"/>
      <c r="L71" s="60"/>
    </row>
    <row r="72" spans="2:13" s="2" customFormat="1" ht="28.7" customHeight="1" x14ac:dyDescent="0.2"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</row>
    <row r="73" spans="2:13" s="2" customFormat="1" ht="28.7" customHeight="1" x14ac:dyDescent="0.2"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</row>
    <row r="74" spans="2:13" s="2" customFormat="1" ht="28.7" customHeight="1" x14ac:dyDescent="0.2"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</row>
    <row r="75" spans="2:13" s="2" customFormat="1" ht="28.7" customHeight="1" x14ac:dyDescent="0.2"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2:13" s="2" customFormat="1" ht="138.75" customHeight="1" x14ac:dyDescent="0.2">
      <c r="B76" s="86" t="s">
        <v>304</v>
      </c>
      <c r="C76" s="86"/>
      <c r="D76" s="86"/>
      <c r="E76" s="86"/>
      <c r="F76" s="86"/>
      <c r="G76" s="86"/>
      <c r="H76" s="86"/>
      <c r="I76" s="86"/>
      <c r="J76" s="86"/>
      <c r="K76" s="86"/>
      <c r="L76" s="86"/>
      <c r="M76" s="15"/>
    </row>
    <row r="77" spans="2:13" s="2" customFormat="1" ht="27.75" customHeight="1" x14ac:dyDescent="0.2">
      <c r="B77" s="59" t="s">
        <v>136</v>
      </c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17"/>
    </row>
    <row r="78" spans="2:13" s="2" customFormat="1" ht="37.9" customHeight="1" x14ac:dyDescent="0.2">
      <c r="B78" s="57" t="s">
        <v>120</v>
      </c>
      <c r="C78" s="57"/>
      <c r="D78" s="57"/>
      <c r="E78" s="57"/>
      <c r="F78" s="60" t="s">
        <v>121</v>
      </c>
      <c r="G78" s="60"/>
      <c r="H78" s="60"/>
      <c r="I78" s="60"/>
      <c r="J78" s="60"/>
      <c r="K78" s="60"/>
      <c r="L78" s="60"/>
    </row>
    <row r="79" spans="2:13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3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3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3" s="2" customFormat="1" ht="28.7" customHeight="1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3" s="2" customFormat="1" ht="112.5" customHeight="1" x14ac:dyDescent="0.2">
      <c r="B83" s="56" t="s">
        <v>305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15"/>
    </row>
    <row r="84" spans="2:13" s="2" customFormat="1" ht="42" customHeight="1" x14ac:dyDescent="0.2">
      <c r="B84" s="56" t="s">
        <v>138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15"/>
    </row>
    <row r="85" spans="2:13" s="2" customFormat="1" ht="34.5" customHeight="1" x14ac:dyDescent="0.2">
      <c r="B85" s="42" t="s">
        <v>139</v>
      </c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16"/>
    </row>
    <row r="86" spans="2:13" s="2" customFormat="1" ht="38.25" customHeight="1" x14ac:dyDescent="0.2">
      <c r="B86" s="42" t="s">
        <v>140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16"/>
    </row>
    <row r="87" spans="2:13" s="2" customFormat="1" ht="104.25" customHeight="1" x14ac:dyDescent="0.2">
      <c r="B87" s="56" t="s">
        <v>141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</row>
    <row r="88" spans="2:13" s="2" customFormat="1" ht="84.95" customHeight="1" x14ac:dyDescent="0.2">
      <c r="B88" s="56" t="s">
        <v>142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</row>
    <row r="89" spans="2:13" s="2" customFormat="1" ht="9.75" customHeight="1" x14ac:dyDescent="0.2"/>
    <row r="90" spans="2:13" s="2" customFormat="1" ht="17.649999999999999" customHeight="1" x14ac:dyDescent="0.2">
      <c r="I90" s="87" t="s">
        <v>143</v>
      </c>
      <c r="J90" s="87"/>
    </row>
    <row r="91" spans="2:13" s="2" customFormat="1" ht="101.25" customHeight="1" x14ac:dyDescent="0.2">
      <c r="B91" s="42" t="s">
        <v>144</v>
      </c>
      <c r="C91" s="42"/>
      <c r="D91" s="42"/>
      <c r="E91" s="42"/>
      <c r="F91" s="42"/>
      <c r="G91" s="42"/>
      <c r="H91" s="42"/>
      <c r="I91" s="42"/>
      <c r="J91" s="42"/>
    </row>
  </sheetData>
  <mergeCells count="56">
    <mergeCell ref="B87:M87"/>
    <mergeCell ref="B88:M88"/>
    <mergeCell ref="I90:J90"/>
    <mergeCell ref="B91:J91"/>
    <mergeCell ref="B85:L85"/>
    <mergeCell ref="B86:L86"/>
    <mergeCell ref="B84:L84"/>
    <mergeCell ref="B78:E78"/>
    <mergeCell ref="F78:L78"/>
    <mergeCell ref="B79:E79"/>
    <mergeCell ref="F79:L79"/>
    <mergeCell ref="B80:E80"/>
    <mergeCell ref="F80:L80"/>
    <mergeCell ref="B81:E81"/>
    <mergeCell ref="F81:L81"/>
    <mergeCell ref="B82:E82"/>
    <mergeCell ref="F82:L82"/>
    <mergeCell ref="B83:L83"/>
    <mergeCell ref="B77:L77"/>
    <mergeCell ref="B71:E71"/>
    <mergeCell ref="F71:L71"/>
    <mergeCell ref="B72:E72"/>
    <mergeCell ref="F72:L72"/>
    <mergeCell ref="B73:E73"/>
    <mergeCell ref="F73:L73"/>
    <mergeCell ref="B74:E74"/>
    <mergeCell ref="F74:L74"/>
    <mergeCell ref="B75:E75"/>
    <mergeCell ref="F75:L75"/>
    <mergeCell ref="B76:L76"/>
    <mergeCell ref="B70:L70"/>
    <mergeCell ref="B66:E66"/>
    <mergeCell ref="F66:L66"/>
    <mergeCell ref="B67:E67"/>
    <mergeCell ref="F67:L67"/>
    <mergeCell ref="B68:L68"/>
    <mergeCell ref="B69:L69"/>
    <mergeCell ref="B30:K30"/>
    <mergeCell ref="B24:K24"/>
    <mergeCell ref="B27:K27"/>
    <mergeCell ref="B16:I16"/>
    <mergeCell ref="B18:I18"/>
    <mergeCell ref="B19:L19"/>
    <mergeCell ref="B20:L20"/>
    <mergeCell ref="B21:K21"/>
    <mergeCell ref="B6:D6"/>
    <mergeCell ref="B8:D9"/>
    <mergeCell ref="G9:M10"/>
    <mergeCell ref="B12:I12"/>
    <mergeCell ref="B14:I14"/>
    <mergeCell ref="B11:L11"/>
    <mergeCell ref="B2:D2"/>
    <mergeCell ref="B3:E3"/>
    <mergeCell ref="B4:D4"/>
    <mergeCell ref="B5:E5"/>
    <mergeCell ref="I1:L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59E03-2B54-4717-B3FE-3364638D1F7D}">
  <dimension ref="B1:N98"/>
  <sheetViews>
    <sheetView workbookViewId="0">
      <selection activeCell="B15" sqref="B15:I15"/>
    </sheetView>
  </sheetViews>
  <sheetFormatPr defaultRowHeight="11.25" x14ac:dyDescent="0.2"/>
  <cols>
    <col min="1" max="1" width="0.140625" style="4" customWidth="1"/>
    <col min="2" max="2" width="4" style="4" customWidth="1"/>
    <col min="3" max="3" width="5" style="4" customWidth="1"/>
    <col min="4" max="4" width="9.7109375" style="4" customWidth="1"/>
    <col min="5" max="5" width="24.28515625" style="4" customWidth="1"/>
    <col min="6" max="6" width="6.85546875" style="4" customWidth="1"/>
    <col min="7" max="7" width="8.28515625" style="4" customWidth="1"/>
    <col min="8" max="8" width="8" style="4" customWidth="1"/>
    <col min="9" max="9" width="9.42578125" style="4" customWidth="1"/>
    <col min="10" max="10" width="5.140625" style="4" customWidth="1"/>
    <col min="11" max="11" width="7.42578125" style="4" customWidth="1"/>
    <col min="12" max="12" width="9.5703125" style="4" customWidth="1"/>
    <col min="13" max="13" width="7.7109375" style="4" customWidth="1"/>
    <col min="14" max="14" width="0.5703125" style="4" customWidth="1"/>
    <col min="15" max="15" width="0.140625" style="4" customWidth="1"/>
    <col min="16" max="16384" width="9.140625" style="4"/>
  </cols>
  <sheetData>
    <row r="1" spans="2:14" s="2" customFormat="1" ht="17.100000000000001" customHeight="1" x14ac:dyDescent="0.2">
      <c r="I1" s="76" t="s">
        <v>122</v>
      </c>
      <c r="J1" s="76"/>
      <c r="K1" s="76"/>
      <c r="L1" s="76"/>
      <c r="M1" s="18"/>
      <c r="N1" s="18"/>
    </row>
    <row r="2" spans="2:14" s="2" customFormat="1" ht="13.5" customHeight="1" x14ac:dyDescent="0.2">
      <c r="B2" s="56"/>
      <c r="C2" s="56"/>
      <c r="D2" s="56"/>
      <c r="E2" s="56"/>
    </row>
    <row r="3" spans="2:14" s="2" customFormat="1" ht="2.65" customHeight="1" x14ac:dyDescent="0.2">
      <c r="B3" s="74"/>
      <c r="C3" s="74"/>
      <c r="D3" s="74"/>
    </row>
    <row r="4" spans="2:14" s="2" customFormat="1" ht="15" customHeight="1" x14ac:dyDescent="0.2">
      <c r="B4" s="56"/>
      <c r="C4" s="56"/>
      <c r="D4" s="56"/>
      <c r="E4" s="56"/>
    </row>
    <row r="5" spans="2:14" s="2" customFormat="1" ht="2.65" customHeight="1" x14ac:dyDescent="0.2">
      <c r="B5" s="74"/>
      <c r="C5" s="74"/>
      <c r="D5" s="74"/>
    </row>
    <row r="6" spans="2:14" s="2" customFormat="1" ht="10.5" customHeight="1" x14ac:dyDescent="0.2">
      <c r="B6" s="56"/>
      <c r="C6" s="56"/>
      <c r="D6" s="56"/>
      <c r="E6" s="56"/>
    </row>
    <row r="7" spans="2:14" s="2" customFormat="1" ht="5.25" customHeight="1" x14ac:dyDescent="0.2">
      <c r="B7" s="74"/>
      <c r="C7" s="74"/>
      <c r="D7" s="74"/>
    </row>
    <row r="8" spans="2:14" s="2" customFormat="1" ht="4.3499999999999996" customHeight="1" x14ac:dyDescent="0.2"/>
    <row r="9" spans="2:14" s="2" customFormat="1" ht="6.95" customHeight="1" x14ac:dyDescent="0.2">
      <c r="B9" s="76" t="s">
        <v>123</v>
      </c>
      <c r="C9" s="76"/>
      <c r="D9" s="76"/>
    </row>
    <row r="10" spans="2:14" s="2" customFormat="1" ht="12.2" customHeight="1" x14ac:dyDescent="0.2">
      <c r="B10" s="76"/>
      <c r="C10" s="76"/>
      <c r="D10" s="76"/>
      <c r="G10" s="59" t="s">
        <v>124</v>
      </c>
      <c r="H10" s="59"/>
      <c r="I10" s="59"/>
      <c r="J10" s="59"/>
      <c r="K10" s="59"/>
      <c r="L10" s="59"/>
      <c r="M10" s="59"/>
    </row>
    <row r="11" spans="2:14" s="2" customFormat="1" ht="7.9" customHeight="1" x14ac:dyDescent="0.2">
      <c r="G11" s="59"/>
      <c r="H11" s="59"/>
      <c r="I11" s="59"/>
      <c r="J11" s="59"/>
      <c r="K11" s="59"/>
      <c r="L11" s="59"/>
      <c r="M11" s="59"/>
    </row>
    <row r="12" spans="2:14" s="2" customFormat="1" ht="24" customHeight="1" x14ac:dyDescent="0.2">
      <c r="B12" s="78" t="s">
        <v>125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</row>
    <row r="13" spans="2:14" s="2" customFormat="1" ht="18" customHeight="1" x14ac:dyDescent="0.2">
      <c r="B13" s="77" t="s">
        <v>126</v>
      </c>
      <c r="C13" s="77"/>
      <c r="D13" s="77"/>
      <c r="E13" s="77"/>
      <c r="F13" s="77"/>
      <c r="G13" s="77"/>
      <c r="H13" s="77"/>
      <c r="I13" s="77"/>
    </row>
    <row r="14" spans="2:14" s="2" customFormat="1" ht="12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4" s="2" customFormat="1" ht="11.2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4" s="2" customFormat="1" ht="12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2" s="2" customFormat="1" ht="27" customHeight="1" x14ac:dyDescent="0.2">
      <c r="B17" s="40" t="s">
        <v>342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2:12" s="2" customFormat="1" ht="32.25" customHeight="1" x14ac:dyDescent="0.2">
      <c r="B18" s="41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2:12" s="2" customFormat="1" ht="18.2" customHeight="1" x14ac:dyDescent="0.2">
      <c r="B19" s="79" t="s">
        <v>175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</row>
    <row r="20" spans="2:12" s="2" customFormat="1" ht="45.4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" t="s">
        <v>10</v>
      </c>
    </row>
    <row r="21" spans="2:12" s="2" customFormat="1" ht="19.7" customHeight="1" x14ac:dyDescent="0.2">
      <c r="B21" s="7">
        <v>1</v>
      </c>
      <c r="C21" s="8" t="s">
        <v>11</v>
      </c>
      <c r="D21" s="8" t="s">
        <v>12</v>
      </c>
      <c r="E21" s="9" t="s">
        <v>13</v>
      </c>
      <c r="F21" s="8" t="s">
        <v>14</v>
      </c>
      <c r="G21" s="10">
        <v>521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12">
        <f>ROUND(I21+ K21,2)</f>
        <v>0</v>
      </c>
    </row>
    <row r="22" spans="2:12" s="2" customFormat="1" ht="3.2" customHeight="1" x14ac:dyDescent="0.2"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2:12" s="2" customFormat="1" ht="18.2" customHeight="1" x14ac:dyDescent="0.2">
      <c r="B23" s="79" t="s">
        <v>129</v>
      </c>
      <c r="C23" s="79"/>
      <c r="D23" s="79"/>
      <c r="E23" s="79"/>
      <c r="F23" s="79"/>
      <c r="G23" s="79"/>
      <c r="H23" s="79"/>
      <c r="I23" s="79"/>
      <c r="J23" s="79"/>
      <c r="K23" s="79"/>
      <c r="L23" s="32"/>
    </row>
    <row r="24" spans="2:12" s="2" customFormat="1" ht="45.4" customHeight="1" x14ac:dyDescent="0.2">
      <c r="B24" s="5" t="s">
        <v>0</v>
      </c>
      <c r="C24" s="6" t="s">
        <v>1</v>
      </c>
      <c r="D24" s="5" t="s">
        <v>2</v>
      </c>
      <c r="E24" s="5" t="s">
        <v>3</v>
      </c>
      <c r="F24" s="5" t="s">
        <v>4</v>
      </c>
      <c r="G24" s="5" t="s">
        <v>5</v>
      </c>
      <c r="H24" s="5" t="s">
        <v>6</v>
      </c>
      <c r="I24" s="6" t="s">
        <v>7</v>
      </c>
      <c r="J24" s="5" t="s">
        <v>8</v>
      </c>
      <c r="K24" s="5" t="s">
        <v>9</v>
      </c>
      <c r="L24" s="6" t="s">
        <v>10</v>
      </c>
    </row>
    <row r="25" spans="2:12" s="2" customFormat="1" ht="19.7" customHeight="1" x14ac:dyDescent="0.2">
      <c r="B25" s="7">
        <v>2</v>
      </c>
      <c r="C25" s="8" t="s">
        <v>11</v>
      </c>
      <c r="D25" s="8" t="s">
        <v>12</v>
      </c>
      <c r="E25" s="9" t="s">
        <v>13</v>
      </c>
      <c r="F25" s="8" t="s">
        <v>14</v>
      </c>
      <c r="G25" s="10">
        <v>1287</v>
      </c>
      <c r="H25" s="11">
        <v>0</v>
      </c>
      <c r="I25" s="12">
        <f>ROUND(G25* H25,2)</f>
        <v>0</v>
      </c>
      <c r="J25" s="7">
        <v>8</v>
      </c>
      <c r="K25" s="12">
        <f>ROUND(I25* J25/100,2)</f>
        <v>0</v>
      </c>
      <c r="L25" s="12">
        <f>ROUND(I25+ K25,2)</f>
        <v>0</v>
      </c>
    </row>
    <row r="26" spans="2:12" s="2" customFormat="1" ht="3.2" customHeight="1" x14ac:dyDescent="0.2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2" customFormat="1" ht="18.2" customHeight="1" x14ac:dyDescent="0.2">
      <c r="B27" s="79" t="s">
        <v>130</v>
      </c>
      <c r="C27" s="79"/>
      <c r="D27" s="79"/>
      <c r="E27" s="79"/>
      <c r="F27" s="79"/>
      <c r="G27" s="79"/>
      <c r="H27" s="79"/>
      <c r="I27" s="79"/>
      <c r="J27" s="79"/>
      <c r="K27" s="79"/>
      <c r="L27" s="32"/>
    </row>
    <row r="28" spans="2:12" s="2" customFormat="1" ht="45.4" customHeight="1" x14ac:dyDescent="0.2">
      <c r="B28" s="5" t="s">
        <v>0</v>
      </c>
      <c r="C28" s="6" t="s">
        <v>1</v>
      </c>
      <c r="D28" s="5" t="s">
        <v>2</v>
      </c>
      <c r="E28" s="5" t="s">
        <v>3</v>
      </c>
      <c r="F28" s="5" t="s">
        <v>4</v>
      </c>
      <c r="G28" s="5" t="s">
        <v>5</v>
      </c>
      <c r="H28" s="5" t="s">
        <v>6</v>
      </c>
      <c r="I28" s="6" t="s">
        <v>7</v>
      </c>
      <c r="J28" s="5" t="s">
        <v>8</v>
      </c>
      <c r="K28" s="5" t="s">
        <v>9</v>
      </c>
      <c r="L28" s="6" t="s">
        <v>10</v>
      </c>
    </row>
    <row r="29" spans="2:12" s="2" customFormat="1" ht="19.7" customHeight="1" x14ac:dyDescent="0.2">
      <c r="B29" s="7">
        <v>3</v>
      </c>
      <c r="C29" s="8" t="s">
        <v>11</v>
      </c>
      <c r="D29" s="8" t="s">
        <v>12</v>
      </c>
      <c r="E29" s="9" t="s">
        <v>13</v>
      </c>
      <c r="F29" s="8" t="s">
        <v>14</v>
      </c>
      <c r="G29" s="10">
        <v>1417</v>
      </c>
      <c r="H29" s="11">
        <v>0</v>
      </c>
      <c r="I29" s="12">
        <f>ROUND(G29* H29,2)</f>
        <v>0</v>
      </c>
      <c r="J29" s="7">
        <v>8</v>
      </c>
      <c r="K29" s="12">
        <f>ROUND(I29* J29/100,2)</f>
        <v>0</v>
      </c>
      <c r="L29" s="12">
        <f>ROUND(I29+ K29,2)</f>
        <v>0</v>
      </c>
    </row>
    <row r="30" spans="2:12" s="2" customFormat="1" ht="3.2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2:12" s="2" customFormat="1" ht="18.2" customHeight="1" x14ac:dyDescent="0.2">
      <c r="B31" s="79" t="s">
        <v>131</v>
      </c>
      <c r="C31" s="79"/>
      <c r="D31" s="79"/>
      <c r="E31" s="79"/>
      <c r="F31" s="79"/>
      <c r="G31" s="79"/>
      <c r="H31" s="79"/>
      <c r="I31" s="79"/>
      <c r="J31" s="79"/>
      <c r="K31" s="79"/>
      <c r="L31" s="32"/>
    </row>
    <row r="32" spans="2:12" s="2" customFormat="1" ht="45.4" customHeight="1" x14ac:dyDescent="0.2">
      <c r="B32" s="5" t="s">
        <v>0</v>
      </c>
      <c r="C32" s="6" t="s">
        <v>1</v>
      </c>
      <c r="D32" s="5" t="s">
        <v>2</v>
      </c>
      <c r="E32" s="5" t="s">
        <v>3</v>
      </c>
      <c r="F32" s="5" t="s">
        <v>4</v>
      </c>
      <c r="G32" s="5" t="s">
        <v>5</v>
      </c>
      <c r="H32" s="5" t="s">
        <v>6</v>
      </c>
      <c r="I32" s="6" t="s">
        <v>7</v>
      </c>
      <c r="J32" s="5" t="s">
        <v>8</v>
      </c>
      <c r="K32" s="5" t="s">
        <v>9</v>
      </c>
      <c r="L32" s="6" t="s">
        <v>10</v>
      </c>
    </row>
    <row r="33" spans="2:12" s="2" customFormat="1" ht="19.7" customHeight="1" x14ac:dyDescent="0.2">
      <c r="B33" s="7">
        <v>4</v>
      </c>
      <c r="C33" s="8" t="s">
        <v>15</v>
      </c>
      <c r="D33" s="8" t="s">
        <v>16</v>
      </c>
      <c r="E33" s="9" t="s">
        <v>17</v>
      </c>
      <c r="F33" s="8" t="s">
        <v>14</v>
      </c>
      <c r="G33" s="10">
        <v>207</v>
      </c>
      <c r="H33" s="11">
        <v>0</v>
      </c>
      <c r="I33" s="12">
        <f>ROUND(G33* H33,2)</f>
        <v>0</v>
      </c>
      <c r="J33" s="7">
        <v>8</v>
      </c>
      <c r="K33" s="12">
        <f>ROUND(I33* J33/100,2)</f>
        <v>0</v>
      </c>
      <c r="L33" s="12">
        <f>ROUND(I33+ K33,2)</f>
        <v>0</v>
      </c>
    </row>
    <row r="34" spans="2:12" s="2" customFormat="1" ht="3.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</row>
    <row r="35" spans="2:12" s="2" customFormat="1" ht="18.2" customHeight="1" x14ac:dyDescent="0.2">
      <c r="B35" s="79" t="s">
        <v>132</v>
      </c>
      <c r="C35" s="79"/>
      <c r="D35" s="79"/>
      <c r="E35" s="79"/>
      <c r="F35" s="79"/>
      <c r="G35" s="79"/>
      <c r="H35" s="79"/>
      <c r="I35" s="79"/>
      <c r="J35" s="79"/>
      <c r="K35" s="79"/>
      <c r="L35" s="32"/>
    </row>
    <row r="36" spans="2:12" s="2" customFormat="1" ht="45.4" customHeight="1" x14ac:dyDescent="0.2">
      <c r="B36" s="5" t="s">
        <v>0</v>
      </c>
      <c r="C36" s="6" t="s">
        <v>1</v>
      </c>
      <c r="D36" s="5" t="s">
        <v>2</v>
      </c>
      <c r="E36" s="5" t="s">
        <v>3</v>
      </c>
      <c r="F36" s="5" t="s">
        <v>4</v>
      </c>
      <c r="G36" s="5" t="s">
        <v>5</v>
      </c>
      <c r="H36" s="5" t="s">
        <v>6</v>
      </c>
      <c r="I36" s="6" t="s">
        <v>7</v>
      </c>
      <c r="J36" s="5" t="s">
        <v>8</v>
      </c>
      <c r="K36" s="5" t="s">
        <v>9</v>
      </c>
      <c r="L36" s="6" t="s">
        <v>10</v>
      </c>
    </row>
    <row r="37" spans="2:12" s="2" customFormat="1" ht="19.7" customHeight="1" x14ac:dyDescent="0.2">
      <c r="B37" s="7">
        <v>5</v>
      </c>
      <c r="C37" s="8" t="s">
        <v>15</v>
      </c>
      <c r="D37" s="8" t="s">
        <v>16</v>
      </c>
      <c r="E37" s="9" t="s">
        <v>17</v>
      </c>
      <c r="F37" s="8" t="s">
        <v>14</v>
      </c>
      <c r="G37" s="10">
        <v>1668</v>
      </c>
      <c r="H37" s="11">
        <v>0</v>
      </c>
      <c r="I37" s="12">
        <f>ROUND(G37* H37,2)</f>
        <v>0</v>
      </c>
      <c r="J37" s="7">
        <v>8</v>
      </c>
      <c r="K37" s="12">
        <f>ROUND(I37* J37/100,2)</f>
        <v>0</v>
      </c>
      <c r="L37" s="12">
        <f>ROUND(I37+ K37,2)</f>
        <v>0</v>
      </c>
    </row>
    <row r="38" spans="2:12" s="2" customFormat="1" ht="17.25" customHeight="1" x14ac:dyDescent="0.2"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</row>
    <row r="39" spans="2:12" s="2" customFormat="1" ht="45.4" customHeight="1" x14ac:dyDescent="0.2">
      <c r="B39" s="5" t="s">
        <v>0</v>
      </c>
      <c r="C39" s="6" t="s">
        <v>1</v>
      </c>
      <c r="D39" s="5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6" t="s">
        <v>7</v>
      </c>
      <c r="J39" s="5" t="s">
        <v>8</v>
      </c>
      <c r="K39" s="5" t="s">
        <v>9</v>
      </c>
      <c r="L39" s="6" t="s">
        <v>10</v>
      </c>
    </row>
    <row r="40" spans="2:12" s="2" customFormat="1" ht="19.7" customHeight="1" x14ac:dyDescent="0.2">
      <c r="B40" s="7">
        <v>6</v>
      </c>
      <c r="C40" s="8" t="s">
        <v>18</v>
      </c>
      <c r="D40" s="8" t="s">
        <v>19</v>
      </c>
      <c r="E40" s="9" t="s">
        <v>20</v>
      </c>
      <c r="F40" s="8" t="s">
        <v>21</v>
      </c>
      <c r="G40" s="10">
        <v>171</v>
      </c>
      <c r="H40" s="11">
        <v>0</v>
      </c>
      <c r="I40" s="12">
        <f t="shared" ref="I40:I72" si="0">ROUND(G40* H40,2)</f>
        <v>0</v>
      </c>
      <c r="J40" s="7">
        <v>8</v>
      </c>
      <c r="K40" s="12">
        <f t="shared" ref="K40:K72" si="1">ROUND(I40* J40/100,2)</f>
        <v>0</v>
      </c>
      <c r="L40" s="12">
        <f t="shared" ref="L40:L72" si="2">ROUND(I40+ K40,2)</f>
        <v>0</v>
      </c>
    </row>
    <row r="41" spans="2:12" s="2" customFormat="1" ht="22.5" customHeight="1" x14ac:dyDescent="0.2">
      <c r="B41" s="7">
        <v>7</v>
      </c>
      <c r="C41" s="8" t="s">
        <v>22</v>
      </c>
      <c r="D41" s="8" t="s">
        <v>23</v>
      </c>
      <c r="E41" s="9" t="s">
        <v>24</v>
      </c>
      <c r="F41" s="8" t="s">
        <v>21</v>
      </c>
      <c r="G41" s="10">
        <v>210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12">
        <f t="shared" si="2"/>
        <v>0</v>
      </c>
    </row>
    <row r="42" spans="2:12" s="2" customFormat="1" ht="81.75" customHeight="1" x14ac:dyDescent="0.2">
      <c r="B42" s="7">
        <v>8</v>
      </c>
      <c r="C42" s="8" t="s">
        <v>25</v>
      </c>
      <c r="D42" s="8" t="s">
        <v>26</v>
      </c>
      <c r="E42" s="26" t="s">
        <v>27</v>
      </c>
      <c r="F42" s="8" t="s">
        <v>28</v>
      </c>
      <c r="G42" s="10">
        <v>3.84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12">
        <f t="shared" si="2"/>
        <v>0</v>
      </c>
    </row>
    <row r="43" spans="2:12" s="2" customFormat="1" ht="28.7" customHeight="1" x14ac:dyDescent="0.2">
      <c r="B43" s="7">
        <v>9</v>
      </c>
      <c r="C43" s="8" t="s">
        <v>29</v>
      </c>
      <c r="D43" s="8" t="s">
        <v>30</v>
      </c>
      <c r="E43" s="9" t="s">
        <v>31</v>
      </c>
      <c r="F43" s="8" t="s">
        <v>32</v>
      </c>
      <c r="G43" s="10">
        <v>860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12">
        <f t="shared" si="2"/>
        <v>0</v>
      </c>
    </row>
    <row r="44" spans="2:12" s="2" customFormat="1" ht="19.7" customHeight="1" x14ac:dyDescent="0.2">
      <c r="B44" s="7">
        <v>10</v>
      </c>
      <c r="C44" s="8" t="s">
        <v>33</v>
      </c>
      <c r="D44" s="8" t="s">
        <v>34</v>
      </c>
      <c r="E44" s="9" t="s">
        <v>35</v>
      </c>
      <c r="F44" s="8" t="s">
        <v>32</v>
      </c>
      <c r="G44" s="10">
        <v>400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12">
        <f t="shared" si="2"/>
        <v>0</v>
      </c>
    </row>
    <row r="45" spans="2:12" s="2" customFormat="1" ht="28.7" customHeight="1" x14ac:dyDescent="0.2">
      <c r="B45" s="7">
        <v>11</v>
      </c>
      <c r="C45" s="8" t="s">
        <v>163</v>
      </c>
      <c r="D45" s="8" t="s">
        <v>164</v>
      </c>
      <c r="E45" s="9" t="s">
        <v>165</v>
      </c>
      <c r="F45" s="8" t="s">
        <v>28</v>
      </c>
      <c r="G45" s="10">
        <v>6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12">
        <f t="shared" si="2"/>
        <v>0</v>
      </c>
    </row>
    <row r="46" spans="2:12" s="2" customFormat="1" ht="19.7" customHeight="1" x14ac:dyDescent="0.2">
      <c r="B46" s="7">
        <v>12</v>
      </c>
      <c r="C46" s="8" t="s">
        <v>36</v>
      </c>
      <c r="D46" s="8" t="s">
        <v>37</v>
      </c>
      <c r="E46" s="9" t="s">
        <v>38</v>
      </c>
      <c r="F46" s="8" t="s">
        <v>39</v>
      </c>
      <c r="G46" s="10">
        <v>22.6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12">
        <f t="shared" si="2"/>
        <v>0</v>
      </c>
    </row>
    <row r="47" spans="2:12" s="2" customFormat="1" ht="19.7" customHeight="1" x14ac:dyDescent="0.2">
      <c r="B47" s="7">
        <v>13</v>
      </c>
      <c r="C47" s="8" t="s">
        <v>40</v>
      </c>
      <c r="D47" s="8" t="s">
        <v>41</v>
      </c>
      <c r="E47" s="9" t="s">
        <v>42</v>
      </c>
      <c r="F47" s="8" t="s">
        <v>39</v>
      </c>
      <c r="G47" s="10">
        <v>1.8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12">
        <f t="shared" si="2"/>
        <v>0</v>
      </c>
    </row>
    <row r="48" spans="2:12" s="2" customFormat="1" ht="19.7" customHeight="1" x14ac:dyDescent="0.2">
      <c r="B48" s="7">
        <v>14</v>
      </c>
      <c r="C48" s="8" t="s">
        <v>43</v>
      </c>
      <c r="D48" s="8" t="s">
        <v>44</v>
      </c>
      <c r="E48" s="9" t="s">
        <v>45</v>
      </c>
      <c r="F48" s="8" t="s">
        <v>39</v>
      </c>
      <c r="G48" s="10">
        <v>12.35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12">
        <f t="shared" si="2"/>
        <v>0</v>
      </c>
    </row>
    <row r="49" spans="2:12" s="2" customFormat="1" ht="28.7" customHeight="1" x14ac:dyDescent="0.2">
      <c r="B49" s="7">
        <v>15</v>
      </c>
      <c r="C49" s="8" t="s">
        <v>46</v>
      </c>
      <c r="D49" s="8" t="s">
        <v>47</v>
      </c>
      <c r="E49" s="9" t="s">
        <v>48</v>
      </c>
      <c r="F49" s="8" t="s">
        <v>39</v>
      </c>
      <c r="G49" s="10">
        <v>1.1000000000000001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12">
        <f t="shared" si="2"/>
        <v>0</v>
      </c>
    </row>
    <row r="50" spans="2:12" s="2" customFormat="1" ht="19.7" customHeight="1" x14ac:dyDescent="0.2">
      <c r="B50" s="7">
        <v>16</v>
      </c>
      <c r="C50" s="8" t="s">
        <v>151</v>
      </c>
      <c r="D50" s="8" t="s">
        <v>152</v>
      </c>
      <c r="E50" s="9" t="s">
        <v>153</v>
      </c>
      <c r="F50" s="8" t="s">
        <v>39</v>
      </c>
      <c r="G50" s="10">
        <v>11.05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12">
        <f t="shared" si="2"/>
        <v>0</v>
      </c>
    </row>
    <row r="51" spans="2:12" s="2" customFormat="1" ht="28.7" customHeight="1" x14ac:dyDescent="0.2">
      <c r="B51" s="7">
        <v>17</v>
      </c>
      <c r="C51" s="8" t="s">
        <v>145</v>
      </c>
      <c r="D51" s="8" t="s">
        <v>146</v>
      </c>
      <c r="E51" s="9" t="s">
        <v>147</v>
      </c>
      <c r="F51" s="8" t="s">
        <v>39</v>
      </c>
      <c r="G51" s="10">
        <v>0.7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12">
        <f t="shared" si="2"/>
        <v>0</v>
      </c>
    </row>
    <row r="52" spans="2:12" s="2" customFormat="1" ht="19.7" customHeight="1" x14ac:dyDescent="0.2">
      <c r="B52" s="7">
        <v>18</v>
      </c>
      <c r="C52" s="8" t="s">
        <v>49</v>
      </c>
      <c r="D52" s="8" t="s">
        <v>50</v>
      </c>
      <c r="E52" s="9" t="s">
        <v>51</v>
      </c>
      <c r="F52" s="8" t="s">
        <v>39</v>
      </c>
      <c r="G52" s="10">
        <v>25.2</v>
      </c>
      <c r="H52" s="11">
        <v>0</v>
      </c>
      <c r="I52" s="12">
        <f t="shared" si="0"/>
        <v>0</v>
      </c>
      <c r="J52" s="7">
        <v>23</v>
      </c>
      <c r="K52" s="12">
        <f t="shared" si="1"/>
        <v>0</v>
      </c>
      <c r="L52" s="12">
        <f t="shared" si="2"/>
        <v>0</v>
      </c>
    </row>
    <row r="53" spans="2:12" s="2" customFormat="1" ht="28.7" customHeight="1" x14ac:dyDescent="0.2">
      <c r="B53" s="7">
        <v>19</v>
      </c>
      <c r="C53" s="8" t="s">
        <v>52</v>
      </c>
      <c r="D53" s="8" t="s">
        <v>53</v>
      </c>
      <c r="E53" s="9" t="s">
        <v>54</v>
      </c>
      <c r="F53" s="8" t="s">
        <v>28</v>
      </c>
      <c r="G53" s="10">
        <v>6.39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12">
        <f t="shared" si="2"/>
        <v>0</v>
      </c>
    </row>
    <row r="54" spans="2:12" s="2" customFormat="1" ht="28.7" customHeight="1" x14ac:dyDescent="0.2">
      <c r="B54" s="7">
        <v>20</v>
      </c>
      <c r="C54" s="8" t="s">
        <v>55</v>
      </c>
      <c r="D54" s="8" t="s">
        <v>56</v>
      </c>
      <c r="E54" s="9" t="s">
        <v>57</v>
      </c>
      <c r="F54" s="8" t="s">
        <v>28</v>
      </c>
      <c r="G54" s="10">
        <v>15.36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12">
        <f t="shared" si="2"/>
        <v>0</v>
      </c>
    </row>
    <row r="55" spans="2:12" s="2" customFormat="1" ht="19.7" customHeight="1" x14ac:dyDescent="0.2">
      <c r="B55" s="7">
        <v>21</v>
      </c>
      <c r="C55" s="8" t="s">
        <v>61</v>
      </c>
      <c r="D55" s="8" t="s">
        <v>62</v>
      </c>
      <c r="E55" s="9" t="s">
        <v>63</v>
      </c>
      <c r="F55" s="8" t="s">
        <v>28</v>
      </c>
      <c r="G55" s="10">
        <v>7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12">
        <f t="shared" si="2"/>
        <v>0</v>
      </c>
    </row>
    <row r="56" spans="2:12" s="2" customFormat="1" ht="19.7" customHeight="1" x14ac:dyDescent="0.2">
      <c r="B56" s="7">
        <v>22</v>
      </c>
      <c r="C56" s="8" t="s">
        <v>64</v>
      </c>
      <c r="D56" s="8" t="s">
        <v>65</v>
      </c>
      <c r="E56" s="9" t="s">
        <v>66</v>
      </c>
      <c r="F56" s="8" t="s">
        <v>28</v>
      </c>
      <c r="G56" s="10">
        <v>41.59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12">
        <f t="shared" si="2"/>
        <v>0</v>
      </c>
    </row>
    <row r="57" spans="2:12" s="2" customFormat="1" ht="28.7" customHeight="1" x14ac:dyDescent="0.2">
      <c r="B57" s="7">
        <v>23</v>
      </c>
      <c r="C57" s="8" t="s">
        <v>67</v>
      </c>
      <c r="D57" s="8" t="s">
        <v>68</v>
      </c>
      <c r="E57" s="9" t="s">
        <v>69</v>
      </c>
      <c r="F57" s="8" t="s">
        <v>28</v>
      </c>
      <c r="G57" s="10">
        <v>24.5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12">
        <f t="shared" si="2"/>
        <v>0</v>
      </c>
    </row>
    <row r="58" spans="2:12" s="2" customFormat="1" ht="19.7" customHeight="1" x14ac:dyDescent="0.2">
      <c r="B58" s="7">
        <v>24</v>
      </c>
      <c r="C58" s="8" t="s">
        <v>157</v>
      </c>
      <c r="D58" s="8" t="s">
        <v>158</v>
      </c>
      <c r="E58" s="9" t="s">
        <v>159</v>
      </c>
      <c r="F58" s="8" t="s">
        <v>39</v>
      </c>
      <c r="G58" s="10">
        <v>1.3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12">
        <f t="shared" si="2"/>
        <v>0</v>
      </c>
    </row>
    <row r="59" spans="2:12" s="2" customFormat="1" ht="19.7" customHeight="1" x14ac:dyDescent="0.2">
      <c r="B59" s="7">
        <v>25</v>
      </c>
      <c r="C59" s="8" t="s">
        <v>70</v>
      </c>
      <c r="D59" s="8" t="s">
        <v>71</v>
      </c>
      <c r="E59" s="9" t="s">
        <v>72</v>
      </c>
      <c r="F59" s="8" t="s">
        <v>39</v>
      </c>
      <c r="G59" s="10">
        <v>0.25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12">
        <f t="shared" si="2"/>
        <v>0</v>
      </c>
    </row>
    <row r="60" spans="2:12" s="2" customFormat="1" ht="19.7" customHeight="1" x14ac:dyDescent="0.2">
      <c r="B60" s="7">
        <v>26</v>
      </c>
      <c r="C60" s="8" t="s">
        <v>80</v>
      </c>
      <c r="D60" s="8" t="s">
        <v>81</v>
      </c>
      <c r="E60" s="9" t="s">
        <v>82</v>
      </c>
      <c r="F60" s="8" t="s">
        <v>83</v>
      </c>
      <c r="G60" s="10">
        <v>100</v>
      </c>
      <c r="H60" s="11">
        <v>0</v>
      </c>
      <c r="I60" s="12">
        <f t="shared" si="0"/>
        <v>0</v>
      </c>
      <c r="J60" s="7">
        <v>23</v>
      </c>
      <c r="K60" s="12">
        <f t="shared" si="1"/>
        <v>0</v>
      </c>
      <c r="L60" s="12">
        <f t="shared" si="2"/>
        <v>0</v>
      </c>
    </row>
    <row r="61" spans="2:12" s="2" customFormat="1" ht="19.7" customHeight="1" x14ac:dyDescent="0.2">
      <c r="B61" s="7">
        <v>27</v>
      </c>
      <c r="C61" s="8" t="s">
        <v>84</v>
      </c>
      <c r="D61" s="8" t="s">
        <v>85</v>
      </c>
      <c r="E61" s="9" t="s">
        <v>86</v>
      </c>
      <c r="F61" s="8" t="s">
        <v>87</v>
      </c>
      <c r="G61" s="10">
        <v>18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12">
        <f t="shared" si="2"/>
        <v>0</v>
      </c>
    </row>
    <row r="62" spans="2:12" s="2" customFormat="1" ht="19.7" customHeight="1" x14ac:dyDescent="0.2">
      <c r="B62" s="7">
        <v>28</v>
      </c>
      <c r="C62" s="8" t="s">
        <v>88</v>
      </c>
      <c r="D62" s="8" t="s">
        <v>89</v>
      </c>
      <c r="E62" s="9" t="s">
        <v>90</v>
      </c>
      <c r="F62" s="8" t="s">
        <v>14</v>
      </c>
      <c r="G62" s="10">
        <v>4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12">
        <f t="shared" si="2"/>
        <v>0</v>
      </c>
    </row>
    <row r="63" spans="2:12" s="2" customFormat="1" ht="28.7" customHeight="1" x14ac:dyDescent="0.2">
      <c r="B63" s="7">
        <v>29</v>
      </c>
      <c r="C63" s="8" t="s">
        <v>91</v>
      </c>
      <c r="D63" s="8" t="s">
        <v>92</v>
      </c>
      <c r="E63" s="9" t="s">
        <v>93</v>
      </c>
      <c r="F63" s="8" t="s">
        <v>87</v>
      </c>
      <c r="G63" s="10">
        <v>40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12">
        <f t="shared" si="2"/>
        <v>0</v>
      </c>
    </row>
    <row r="64" spans="2:12" s="2" customFormat="1" ht="19.7" customHeight="1" x14ac:dyDescent="0.2">
      <c r="B64" s="7">
        <v>30</v>
      </c>
      <c r="C64" s="8" t="s">
        <v>94</v>
      </c>
      <c r="D64" s="8" t="s">
        <v>95</v>
      </c>
      <c r="E64" s="9" t="s">
        <v>96</v>
      </c>
      <c r="F64" s="8" t="s">
        <v>87</v>
      </c>
      <c r="G64" s="10">
        <v>170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12">
        <f t="shared" si="2"/>
        <v>0</v>
      </c>
    </row>
    <row r="65" spans="2:13" s="2" customFormat="1" ht="28.7" customHeight="1" x14ac:dyDescent="0.2">
      <c r="B65" s="7">
        <v>31</v>
      </c>
      <c r="C65" s="8" t="s">
        <v>160</v>
      </c>
      <c r="D65" s="8" t="s">
        <v>161</v>
      </c>
      <c r="E65" s="9" t="s">
        <v>162</v>
      </c>
      <c r="F65" s="8" t="s">
        <v>87</v>
      </c>
      <c r="G65" s="10">
        <v>15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12">
        <f t="shared" si="2"/>
        <v>0</v>
      </c>
    </row>
    <row r="66" spans="2:13" s="2" customFormat="1" ht="19.7" customHeight="1" x14ac:dyDescent="0.2">
      <c r="B66" s="7">
        <v>32</v>
      </c>
      <c r="C66" s="8" t="s">
        <v>97</v>
      </c>
      <c r="D66" s="8" t="s">
        <v>98</v>
      </c>
      <c r="E66" s="9" t="s">
        <v>99</v>
      </c>
      <c r="F66" s="8" t="s">
        <v>87</v>
      </c>
      <c r="G66" s="10">
        <v>19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12">
        <f t="shared" si="2"/>
        <v>0</v>
      </c>
    </row>
    <row r="67" spans="2:13" s="2" customFormat="1" ht="19.7" customHeight="1" x14ac:dyDescent="0.2">
      <c r="B67" s="7">
        <v>33</v>
      </c>
      <c r="C67" s="8" t="s">
        <v>100</v>
      </c>
      <c r="D67" s="8" t="s">
        <v>101</v>
      </c>
      <c r="E67" s="9" t="s">
        <v>102</v>
      </c>
      <c r="F67" s="8" t="s">
        <v>28</v>
      </c>
      <c r="G67" s="10">
        <v>0.3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12">
        <f t="shared" si="2"/>
        <v>0</v>
      </c>
    </row>
    <row r="68" spans="2:13" s="2" customFormat="1" ht="19.7" customHeight="1" x14ac:dyDescent="0.2">
      <c r="B68" s="7">
        <v>34</v>
      </c>
      <c r="C68" s="8" t="s">
        <v>103</v>
      </c>
      <c r="D68" s="8" t="s">
        <v>104</v>
      </c>
      <c r="E68" s="9" t="s">
        <v>105</v>
      </c>
      <c r="F68" s="8" t="s">
        <v>83</v>
      </c>
      <c r="G68" s="10">
        <v>298</v>
      </c>
      <c r="H68" s="11">
        <v>0</v>
      </c>
      <c r="I68" s="12">
        <f t="shared" si="0"/>
        <v>0</v>
      </c>
      <c r="J68" s="7">
        <v>8</v>
      </c>
      <c r="K68" s="12">
        <f t="shared" si="1"/>
        <v>0</v>
      </c>
      <c r="L68" s="12">
        <f t="shared" si="2"/>
        <v>0</v>
      </c>
    </row>
    <row r="69" spans="2:13" s="2" customFormat="1" ht="19.7" customHeight="1" x14ac:dyDescent="0.2">
      <c r="B69" s="7">
        <v>35</v>
      </c>
      <c r="C69" s="8" t="s">
        <v>106</v>
      </c>
      <c r="D69" s="8" t="s">
        <v>107</v>
      </c>
      <c r="E69" s="9" t="s">
        <v>105</v>
      </c>
      <c r="F69" s="8" t="s">
        <v>83</v>
      </c>
      <c r="G69" s="10">
        <v>30</v>
      </c>
      <c r="H69" s="11">
        <v>0</v>
      </c>
      <c r="I69" s="12">
        <f t="shared" si="0"/>
        <v>0</v>
      </c>
      <c r="J69" s="7">
        <v>23</v>
      </c>
      <c r="K69" s="12">
        <f t="shared" si="1"/>
        <v>0</v>
      </c>
      <c r="L69" s="12">
        <f t="shared" si="2"/>
        <v>0</v>
      </c>
    </row>
    <row r="70" spans="2:13" s="2" customFormat="1" ht="19.7" customHeight="1" x14ac:dyDescent="0.2">
      <c r="B70" s="7">
        <v>36</v>
      </c>
      <c r="C70" s="8" t="s">
        <v>108</v>
      </c>
      <c r="D70" s="8" t="s">
        <v>109</v>
      </c>
      <c r="E70" s="9" t="s">
        <v>110</v>
      </c>
      <c r="F70" s="8" t="s">
        <v>83</v>
      </c>
      <c r="G70" s="10">
        <v>8</v>
      </c>
      <c r="H70" s="11">
        <v>0</v>
      </c>
      <c r="I70" s="12">
        <f t="shared" si="0"/>
        <v>0</v>
      </c>
      <c r="J70" s="7">
        <v>8</v>
      </c>
      <c r="K70" s="12">
        <f t="shared" si="1"/>
        <v>0</v>
      </c>
      <c r="L70" s="12">
        <f t="shared" si="2"/>
        <v>0</v>
      </c>
    </row>
    <row r="71" spans="2:13" s="2" customFormat="1" ht="19.7" customHeight="1" x14ac:dyDescent="0.2">
      <c r="B71" s="7">
        <v>37</v>
      </c>
      <c r="C71" s="8" t="s">
        <v>111</v>
      </c>
      <c r="D71" s="8" t="s">
        <v>112</v>
      </c>
      <c r="E71" s="9" t="s">
        <v>113</v>
      </c>
      <c r="F71" s="8" t="s">
        <v>83</v>
      </c>
      <c r="G71" s="10">
        <v>10</v>
      </c>
      <c r="H71" s="11">
        <v>0</v>
      </c>
      <c r="I71" s="12">
        <f t="shared" si="0"/>
        <v>0</v>
      </c>
      <c r="J71" s="7">
        <v>8</v>
      </c>
      <c r="K71" s="12">
        <f t="shared" si="1"/>
        <v>0</v>
      </c>
      <c r="L71" s="12">
        <f t="shared" si="2"/>
        <v>0</v>
      </c>
    </row>
    <row r="72" spans="2:13" s="2" customFormat="1" ht="19.7" customHeight="1" x14ac:dyDescent="0.2">
      <c r="B72" s="7">
        <v>38</v>
      </c>
      <c r="C72" s="8" t="s">
        <v>114</v>
      </c>
      <c r="D72" s="8" t="s">
        <v>115</v>
      </c>
      <c r="E72" s="9" t="s">
        <v>113</v>
      </c>
      <c r="F72" s="8" t="s">
        <v>83</v>
      </c>
      <c r="G72" s="10">
        <v>57</v>
      </c>
      <c r="H72" s="11">
        <v>0</v>
      </c>
      <c r="I72" s="12">
        <f t="shared" si="0"/>
        <v>0</v>
      </c>
      <c r="J72" s="7">
        <v>23</v>
      </c>
      <c r="K72" s="12">
        <f t="shared" si="1"/>
        <v>0</v>
      </c>
      <c r="L72" s="12">
        <f t="shared" si="2"/>
        <v>0</v>
      </c>
    </row>
    <row r="73" spans="2:13" s="2" customFormat="1" ht="21.4" customHeight="1" x14ac:dyDescent="0.2">
      <c r="B73" s="80" t="s">
        <v>116</v>
      </c>
      <c r="C73" s="80"/>
      <c r="D73" s="80"/>
      <c r="E73" s="80"/>
      <c r="F73" s="81">
        <f>ROUND(I21+I25+I29+I33+I37+I40+I41+I42+I43+I44+I45+I46+I47+I48+I49+I50+I51+I52+I53+I54+I55+I56+I57+I58+I59+I60+I61+I62+I63+I64+I65+I66+I67+I68+I69+I70+I71+I72,2)</f>
        <v>0</v>
      </c>
      <c r="G73" s="82"/>
      <c r="H73" s="82"/>
      <c r="I73" s="82"/>
      <c r="J73" s="82"/>
      <c r="K73" s="82"/>
      <c r="L73" s="82"/>
    </row>
    <row r="74" spans="2:13" s="2" customFormat="1" ht="21.4" customHeight="1" x14ac:dyDescent="0.2">
      <c r="B74" s="80" t="s">
        <v>117</v>
      </c>
      <c r="C74" s="80"/>
      <c r="D74" s="80"/>
      <c r="E74" s="80"/>
      <c r="F74" s="83">
        <f>ROUND(L21+L25+L29+L33+L37+L40+L41+L42+L43+L44+L45+L46+L47+L48+L49+L50+L51+L52+L53+L54+L55+L56+L57+L58+L59+L60+L61+L62+L63+L64+L65+L66+L67+L68+L69+L70+L71+L72,2)</f>
        <v>0</v>
      </c>
      <c r="G74" s="84"/>
      <c r="H74" s="84"/>
      <c r="I74" s="84"/>
      <c r="J74" s="84"/>
      <c r="K74" s="84"/>
      <c r="L74" s="84"/>
    </row>
    <row r="75" spans="2:13" s="2" customFormat="1" ht="50.25" customHeight="1" x14ac:dyDescent="0.2">
      <c r="B75" s="56" t="s">
        <v>133</v>
      </c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15"/>
    </row>
    <row r="76" spans="2:13" s="2" customFormat="1" ht="86.25" customHeight="1" x14ac:dyDescent="0.2">
      <c r="B76" s="56" t="s">
        <v>134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15"/>
    </row>
    <row r="77" spans="2:13" s="2" customFormat="1" ht="80.25" customHeight="1" x14ac:dyDescent="0.2">
      <c r="B77" s="42" t="s">
        <v>135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16"/>
    </row>
    <row r="78" spans="2:13" s="2" customFormat="1" ht="37.9" customHeight="1" x14ac:dyDescent="0.2">
      <c r="B78" s="67" t="s">
        <v>118</v>
      </c>
      <c r="C78" s="67"/>
      <c r="D78" s="67"/>
      <c r="E78" s="67"/>
      <c r="F78" s="73" t="s">
        <v>119</v>
      </c>
      <c r="G78" s="73"/>
      <c r="H78" s="73"/>
      <c r="I78" s="73"/>
      <c r="J78" s="73"/>
      <c r="K78" s="73"/>
      <c r="L78" s="73"/>
    </row>
    <row r="79" spans="2:13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3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3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3" s="2" customFormat="1" ht="28.7" customHeight="1" x14ac:dyDescent="0.2"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</row>
    <row r="83" spans="2:13" s="2" customFormat="1" ht="135" customHeight="1" x14ac:dyDescent="0.2">
      <c r="B83" s="86" t="s">
        <v>302</v>
      </c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15"/>
    </row>
    <row r="84" spans="2:13" s="2" customFormat="1" ht="36.950000000000003" customHeight="1" x14ac:dyDescent="0.2">
      <c r="B84" s="59" t="s">
        <v>136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17"/>
    </row>
    <row r="85" spans="2:13" s="2" customFormat="1" ht="29.25" customHeight="1" x14ac:dyDescent="0.2">
      <c r="B85" s="57" t="s">
        <v>120</v>
      </c>
      <c r="C85" s="57"/>
      <c r="D85" s="57"/>
      <c r="E85" s="57"/>
      <c r="F85" s="60" t="s">
        <v>121</v>
      </c>
      <c r="G85" s="60"/>
      <c r="H85" s="60"/>
      <c r="I85" s="60"/>
      <c r="J85" s="60"/>
      <c r="K85" s="60"/>
      <c r="L85" s="60"/>
    </row>
    <row r="86" spans="2:13" s="2" customFormat="1" ht="28.7" customHeight="1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3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3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3" s="2" customFormat="1" ht="28.7" customHeight="1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3" s="2" customFormat="1" ht="116.25" customHeight="1" x14ac:dyDescent="0.2">
      <c r="B90" s="56" t="s">
        <v>137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15"/>
    </row>
    <row r="91" spans="2:13" s="2" customFormat="1" ht="40.5" customHeight="1" x14ac:dyDescent="0.2">
      <c r="B91" s="56" t="s">
        <v>138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15"/>
    </row>
    <row r="92" spans="2:13" s="2" customFormat="1" ht="53.25" customHeight="1" x14ac:dyDescent="0.2">
      <c r="B92" s="42" t="s">
        <v>139</v>
      </c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16"/>
    </row>
    <row r="93" spans="2:13" s="2" customFormat="1" ht="36" customHeight="1" x14ac:dyDescent="0.2">
      <c r="B93" s="42" t="s">
        <v>140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16"/>
    </row>
    <row r="94" spans="2:13" s="2" customFormat="1" ht="125.1" customHeight="1" x14ac:dyDescent="0.2">
      <c r="B94" s="56" t="s">
        <v>141</v>
      </c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15"/>
    </row>
    <row r="95" spans="2:13" s="2" customFormat="1" ht="63.75" customHeight="1" x14ac:dyDescent="0.2">
      <c r="B95" s="56" t="s">
        <v>142</v>
      </c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15"/>
    </row>
    <row r="96" spans="2:13" s="2" customFormat="1" ht="19.5" customHeight="1" x14ac:dyDescent="0.2"/>
    <row r="97" spans="2:10" s="2" customFormat="1" ht="17.649999999999999" customHeight="1" x14ac:dyDescent="0.2">
      <c r="I97" s="87" t="s">
        <v>143</v>
      </c>
      <c r="J97" s="87"/>
    </row>
    <row r="98" spans="2:10" s="2" customFormat="1" ht="101.25" customHeight="1" x14ac:dyDescent="0.2">
      <c r="B98" s="42" t="s">
        <v>144</v>
      </c>
      <c r="C98" s="42"/>
      <c r="D98" s="42"/>
      <c r="E98" s="42"/>
      <c r="F98" s="42"/>
      <c r="G98" s="42"/>
      <c r="H98" s="42"/>
      <c r="I98" s="42"/>
      <c r="J98" s="42"/>
    </row>
  </sheetData>
  <mergeCells count="58">
    <mergeCell ref="B94:L94"/>
    <mergeCell ref="B95:L95"/>
    <mergeCell ref="I97:J97"/>
    <mergeCell ref="B98:J98"/>
    <mergeCell ref="B12:L12"/>
    <mergeCell ref="B89:E89"/>
    <mergeCell ref="F89:L89"/>
    <mergeCell ref="B90:L90"/>
    <mergeCell ref="B91:L91"/>
    <mergeCell ref="B92:L92"/>
    <mergeCell ref="B93:L93"/>
    <mergeCell ref="B86:E86"/>
    <mergeCell ref="F86:L86"/>
    <mergeCell ref="B87:E87"/>
    <mergeCell ref="F87:L87"/>
    <mergeCell ref="B88:E88"/>
    <mergeCell ref="I1:L1"/>
    <mergeCell ref="B75:L75"/>
    <mergeCell ref="B76:L76"/>
    <mergeCell ref="B77:L77"/>
    <mergeCell ref="B83:L83"/>
    <mergeCell ref="B79:E79"/>
    <mergeCell ref="F79:L79"/>
    <mergeCell ref="B80:E80"/>
    <mergeCell ref="F80:L80"/>
    <mergeCell ref="B81:E81"/>
    <mergeCell ref="F81:L81"/>
    <mergeCell ref="B74:E74"/>
    <mergeCell ref="F74:L74"/>
    <mergeCell ref="B78:E78"/>
    <mergeCell ref="F78:L78"/>
    <mergeCell ref="B73:E73"/>
    <mergeCell ref="F88:L88"/>
    <mergeCell ref="B82:E82"/>
    <mergeCell ref="F82:L82"/>
    <mergeCell ref="B85:E85"/>
    <mergeCell ref="F85:L85"/>
    <mergeCell ref="B84:L84"/>
    <mergeCell ref="F73:L73"/>
    <mergeCell ref="B31:K31"/>
    <mergeCell ref="B35:K35"/>
    <mergeCell ref="B23:K23"/>
    <mergeCell ref="B27:K27"/>
    <mergeCell ref="B15:I15"/>
    <mergeCell ref="B16:I16"/>
    <mergeCell ref="B17:L17"/>
    <mergeCell ref="B18:L18"/>
    <mergeCell ref="B19:K19"/>
    <mergeCell ref="B7:D7"/>
    <mergeCell ref="B9:D10"/>
    <mergeCell ref="G10:M11"/>
    <mergeCell ref="B13:I13"/>
    <mergeCell ref="B14:I14"/>
    <mergeCell ref="B2:E2"/>
    <mergeCell ref="B3:D3"/>
    <mergeCell ref="B4:E4"/>
    <mergeCell ref="B5:D5"/>
    <mergeCell ref="B6:E6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A6350-5422-4B52-A0C1-DBD70A82DE9E}">
  <dimension ref="B1:M94"/>
  <sheetViews>
    <sheetView workbookViewId="0">
      <selection activeCell="B17" sqref="B17:L17"/>
    </sheetView>
  </sheetViews>
  <sheetFormatPr defaultRowHeight="11.25" x14ac:dyDescent="0.2"/>
  <cols>
    <col min="1" max="1" width="0.140625" style="30" customWidth="1"/>
    <col min="2" max="2" width="4.42578125" style="30" customWidth="1"/>
    <col min="3" max="3" width="5.7109375" style="30" customWidth="1"/>
    <col min="4" max="4" width="9.5703125" style="30" customWidth="1"/>
    <col min="5" max="5" width="27.7109375" style="30" customWidth="1"/>
    <col min="6" max="6" width="5.140625" style="30" customWidth="1"/>
    <col min="7" max="7" width="6.7109375" style="30" customWidth="1"/>
    <col min="8" max="8" width="8.28515625" style="30" customWidth="1"/>
    <col min="9" max="9" width="8.7109375" style="30" customWidth="1"/>
    <col min="10" max="10" width="6.140625" style="30" customWidth="1"/>
    <col min="11" max="11" width="6.42578125" style="30" customWidth="1"/>
    <col min="12" max="12" width="9.5703125" style="30" customWidth="1"/>
    <col min="13" max="13" width="8.7109375" style="30" customWidth="1"/>
    <col min="14" max="14" width="14.7109375" style="30" customWidth="1"/>
    <col min="15" max="16384" width="9.140625" style="30"/>
  </cols>
  <sheetData>
    <row r="1" spans="2:13" s="28" customFormat="1" ht="17.100000000000001" customHeight="1" x14ac:dyDescent="0.2">
      <c r="I1" s="70" t="s">
        <v>122</v>
      </c>
      <c r="J1" s="70"/>
      <c r="K1" s="70"/>
      <c r="L1" s="70"/>
      <c r="M1" s="31"/>
    </row>
    <row r="2" spans="2:13" s="28" customFormat="1" ht="15" customHeight="1" x14ac:dyDescent="0.2">
      <c r="B2" s="69"/>
      <c r="C2" s="69"/>
      <c r="D2" s="69"/>
      <c r="E2" s="69"/>
    </row>
    <row r="3" spans="2:13" s="28" customFormat="1" ht="2.65" customHeight="1" x14ac:dyDescent="0.2">
      <c r="B3" s="35"/>
      <c r="C3" s="35"/>
      <c r="D3" s="35"/>
    </row>
    <row r="4" spans="2:13" s="28" customFormat="1" ht="13.5" customHeight="1" x14ac:dyDescent="0.2">
      <c r="B4" s="69"/>
      <c r="C4" s="69"/>
      <c r="D4" s="69"/>
      <c r="E4" s="69"/>
    </row>
    <row r="5" spans="2:13" s="28" customFormat="1" ht="2.65" customHeight="1" x14ac:dyDescent="0.2">
      <c r="B5" s="35"/>
      <c r="C5" s="35"/>
      <c r="D5" s="35"/>
    </row>
    <row r="6" spans="2:13" s="28" customFormat="1" ht="12.75" customHeight="1" x14ac:dyDescent="0.2">
      <c r="B6" s="69"/>
      <c r="C6" s="69"/>
      <c r="D6" s="69"/>
      <c r="E6" s="69"/>
    </row>
    <row r="7" spans="2:13" s="28" customFormat="1" ht="5.25" customHeight="1" x14ac:dyDescent="0.2">
      <c r="B7" s="35"/>
      <c r="C7" s="35"/>
      <c r="D7" s="35"/>
    </row>
    <row r="8" spans="2:13" s="28" customFormat="1" ht="4.3499999999999996" customHeight="1" x14ac:dyDescent="0.2"/>
    <row r="9" spans="2:13" s="28" customFormat="1" ht="6.95" customHeight="1" x14ac:dyDescent="0.2">
      <c r="B9" s="71" t="s">
        <v>123</v>
      </c>
      <c r="C9" s="71"/>
      <c r="D9" s="71"/>
    </row>
    <row r="10" spans="2:13" s="28" customFormat="1" ht="12.2" customHeight="1" x14ac:dyDescent="0.2">
      <c r="B10" s="71"/>
      <c r="C10" s="71"/>
      <c r="D10" s="71"/>
      <c r="G10" s="38" t="s">
        <v>124</v>
      </c>
      <c r="H10" s="38"/>
      <c r="I10" s="38"/>
      <c r="J10" s="38"/>
      <c r="K10" s="38"/>
      <c r="L10" s="38"/>
    </row>
    <row r="11" spans="2:13" s="28" customFormat="1" ht="7.9" customHeight="1" x14ac:dyDescent="0.2">
      <c r="G11" s="38"/>
      <c r="H11" s="38"/>
      <c r="I11" s="38"/>
      <c r="J11" s="38"/>
      <c r="K11" s="38"/>
      <c r="L11" s="38"/>
    </row>
    <row r="12" spans="2:13" s="28" customFormat="1" ht="24" customHeight="1" x14ac:dyDescent="0.2">
      <c r="E12" s="63" t="s">
        <v>125</v>
      </c>
      <c r="F12" s="63"/>
      <c r="G12" s="63"/>
    </row>
    <row r="13" spans="2:13" s="28" customFormat="1" ht="16.5" customHeight="1" x14ac:dyDescent="0.2">
      <c r="B13" s="39" t="s">
        <v>126</v>
      </c>
      <c r="C13" s="39"/>
      <c r="D13" s="39"/>
      <c r="E13" s="39"/>
      <c r="F13" s="39"/>
      <c r="G13" s="39"/>
      <c r="H13" s="39"/>
      <c r="I13" s="39"/>
    </row>
    <row r="14" spans="2:13" s="28" customFormat="1" ht="14.25" customHeight="1" x14ac:dyDescent="0.2">
      <c r="B14" s="39" t="s">
        <v>127</v>
      </c>
      <c r="C14" s="39"/>
      <c r="D14" s="39"/>
      <c r="E14" s="39"/>
      <c r="F14" s="39"/>
      <c r="G14" s="39"/>
      <c r="H14" s="39"/>
      <c r="I14" s="39"/>
    </row>
    <row r="15" spans="2:13" s="28" customFormat="1" ht="13.5" customHeight="1" x14ac:dyDescent="0.2">
      <c r="B15" s="39" t="s">
        <v>297</v>
      </c>
      <c r="C15" s="39"/>
      <c r="D15" s="39"/>
      <c r="E15" s="39"/>
      <c r="F15" s="39"/>
      <c r="G15" s="39"/>
      <c r="H15" s="39"/>
      <c r="I15" s="39"/>
    </row>
    <row r="16" spans="2:13" s="28" customFormat="1" ht="12.75" customHeight="1" x14ac:dyDescent="0.2">
      <c r="B16" s="39" t="s">
        <v>128</v>
      </c>
      <c r="C16" s="39"/>
      <c r="D16" s="39"/>
      <c r="E16" s="39"/>
      <c r="F16" s="39"/>
      <c r="G16" s="39"/>
      <c r="H16" s="39"/>
      <c r="I16" s="39"/>
    </row>
    <row r="17" spans="2:12" s="28" customFormat="1" ht="31.5" customHeight="1" x14ac:dyDescent="0.2">
      <c r="B17" s="40" t="s">
        <v>341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2:12" s="28" customFormat="1" ht="39.75" customHeight="1" x14ac:dyDescent="0.2">
      <c r="B18" s="41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2:12" s="28" customFormat="1" ht="18.2" customHeight="1" x14ac:dyDescent="0.2">
      <c r="B19" s="43" t="s">
        <v>129</v>
      </c>
      <c r="C19" s="43"/>
      <c r="D19" s="43"/>
      <c r="E19" s="43"/>
      <c r="F19" s="43"/>
      <c r="G19" s="43"/>
      <c r="H19" s="43"/>
      <c r="I19" s="43"/>
      <c r="J19" s="43"/>
      <c r="K19" s="43"/>
      <c r="L19" s="29"/>
    </row>
    <row r="20" spans="2:12" s="28" customFormat="1" ht="45.4" customHeight="1" x14ac:dyDescent="0.2">
      <c r="B20" s="20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13" t="s">
        <v>10</v>
      </c>
    </row>
    <row r="21" spans="2:12" s="28" customFormat="1" ht="19.7" customHeight="1" x14ac:dyDescent="0.2">
      <c r="B21" s="21">
        <v>1</v>
      </c>
      <c r="C21" s="22" t="s">
        <v>15</v>
      </c>
      <c r="D21" s="22" t="s">
        <v>16</v>
      </c>
      <c r="E21" s="9" t="s">
        <v>17</v>
      </c>
      <c r="F21" s="22" t="s">
        <v>14</v>
      </c>
      <c r="G21" s="23">
        <v>295</v>
      </c>
      <c r="H21" s="24">
        <v>0</v>
      </c>
      <c r="I21" s="25">
        <f>ROUND(G21* H21,2)</f>
        <v>0</v>
      </c>
      <c r="J21" s="21">
        <v>8</v>
      </c>
      <c r="K21" s="25">
        <f>ROUND(I21* J21/100,2)</f>
        <v>0</v>
      </c>
      <c r="L21" s="27">
        <f>ROUND(I21+ K21,2)</f>
        <v>0</v>
      </c>
    </row>
    <row r="22" spans="2:12" s="28" customFormat="1" ht="19.7" customHeight="1" x14ac:dyDescent="0.2">
      <c r="B22" s="21">
        <v>2</v>
      </c>
      <c r="C22" s="22" t="s">
        <v>11</v>
      </c>
      <c r="D22" s="22" t="s">
        <v>12</v>
      </c>
      <c r="E22" s="9" t="s">
        <v>13</v>
      </c>
      <c r="F22" s="22" t="s">
        <v>14</v>
      </c>
      <c r="G22" s="23">
        <v>2425</v>
      </c>
      <c r="H22" s="24">
        <v>0</v>
      </c>
      <c r="I22" s="25">
        <f>ROUND(G22* H22,2)</f>
        <v>0</v>
      </c>
      <c r="J22" s="21">
        <v>8</v>
      </c>
      <c r="K22" s="25">
        <f>ROUND(I22* J22/100,2)</f>
        <v>0</v>
      </c>
      <c r="L22" s="27">
        <f>ROUND(I22+ K22,2)</f>
        <v>0</v>
      </c>
    </row>
    <row r="23" spans="2:12" s="28" customFormat="1" ht="3.2" customHeight="1" x14ac:dyDescent="0.2"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</row>
    <row r="24" spans="2:12" s="28" customFormat="1" ht="18.2" customHeight="1" x14ac:dyDescent="0.2">
      <c r="B24" s="43" t="s">
        <v>130</v>
      </c>
      <c r="C24" s="43"/>
      <c r="D24" s="43"/>
      <c r="E24" s="43"/>
      <c r="F24" s="43"/>
      <c r="G24" s="43"/>
      <c r="H24" s="43"/>
      <c r="I24" s="43"/>
      <c r="J24" s="43"/>
      <c r="K24" s="43"/>
      <c r="L24" s="29"/>
    </row>
    <row r="25" spans="2:12" s="28" customFormat="1" ht="45.4" customHeight="1" x14ac:dyDescent="0.2">
      <c r="B25" s="20" t="s">
        <v>0</v>
      </c>
      <c r="C25" s="6" t="s">
        <v>1</v>
      </c>
      <c r="D25" s="5" t="s">
        <v>2</v>
      </c>
      <c r="E25" s="5" t="s">
        <v>3</v>
      </c>
      <c r="F25" s="5" t="s">
        <v>4</v>
      </c>
      <c r="G25" s="5" t="s">
        <v>5</v>
      </c>
      <c r="H25" s="5" t="s">
        <v>6</v>
      </c>
      <c r="I25" s="6" t="s">
        <v>7</v>
      </c>
      <c r="J25" s="5" t="s">
        <v>8</v>
      </c>
      <c r="K25" s="5" t="s">
        <v>9</v>
      </c>
      <c r="L25" s="13" t="s">
        <v>10</v>
      </c>
    </row>
    <row r="26" spans="2:12" s="28" customFormat="1" ht="19.7" customHeight="1" x14ac:dyDescent="0.2">
      <c r="B26" s="21">
        <v>3</v>
      </c>
      <c r="C26" s="22" t="s">
        <v>11</v>
      </c>
      <c r="D26" s="22" t="s">
        <v>12</v>
      </c>
      <c r="E26" s="9" t="s">
        <v>13</v>
      </c>
      <c r="F26" s="22" t="s">
        <v>14</v>
      </c>
      <c r="G26" s="23">
        <v>2791</v>
      </c>
      <c r="H26" s="24">
        <v>0</v>
      </c>
      <c r="I26" s="25">
        <f>ROUND(G26* H26,2)</f>
        <v>0</v>
      </c>
      <c r="J26" s="21">
        <v>8</v>
      </c>
      <c r="K26" s="25">
        <f>ROUND(I26* J26/100,2)</f>
        <v>0</v>
      </c>
      <c r="L26" s="27">
        <f>ROUND(I26+ K26,2)</f>
        <v>0</v>
      </c>
    </row>
    <row r="27" spans="2:12" s="28" customFormat="1" ht="3.2" customHeight="1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</row>
    <row r="28" spans="2:12" s="28" customFormat="1" ht="18.2" customHeight="1" x14ac:dyDescent="0.2">
      <c r="B28" s="43" t="s">
        <v>131</v>
      </c>
      <c r="C28" s="43"/>
      <c r="D28" s="43"/>
      <c r="E28" s="43"/>
      <c r="F28" s="43"/>
      <c r="G28" s="43"/>
      <c r="H28" s="43"/>
      <c r="I28" s="43"/>
      <c r="J28" s="43"/>
      <c r="K28" s="43"/>
      <c r="L28" s="29"/>
    </row>
    <row r="29" spans="2:12" s="28" customFormat="1" ht="45.4" customHeight="1" x14ac:dyDescent="0.2">
      <c r="B29" s="20" t="s">
        <v>0</v>
      </c>
      <c r="C29" s="6" t="s">
        <v>1</v>
      </c>
      <c r="D29" s="5" t="s">
        <v>2</v>
      </c>
      <c r="E29" s="5" t="s">
        <v>3</v>
      </c>
      <c r="F29" s="5" t="s">
        <v>4</v>
      </c>
      <c r="G29" s="5" t="s">
        <v>5</v>
      </c>
      <c r="H29" s="5" t="s">
        <v>6</v>
      </c>
      <c r="I29" s="6" t="s">
        <v>7</v>
      </c>
      <c r="J29" s="5" t="s">
        <v>8</v>
      </c>
      <c r="K29" s="5" t="s">
        <v>9</v>
      </c>
      <c r="L29" s="13" t="s">
        <v>10</v>
      </c>
    </row>
    <row r="30" spans="2:12" s="28" customFormat="1" ht="19.7" customHeight="1" x14ac:dyDescent="0.2">
      <c r="B30" s="21">
        <v>4</v>
      </c>
      <c r="C30" s="22" t="s">
        <v>15</v>
      </c>
      <c r="D30" s="22" t="s">
        <v>16</v>
      </c>
      <c r="E30" s="9" t="s">
        <v>17</v>
      </c>
      <c r="F30" s="22" t="s">
        <v>14</v>
      </c>
      <c r="G30" s="23">
        <v>300</v>
      </c>
      <c r="H30" s="24">
        <v>0</v>
      </c>
      <c r="I30" s="25">
        <f>ROUND(G30* H30,2)</f>
        <v>0</v>
      </c>
      <c r="J30" s="21">
        <v>8</v>
      </c>
      <c r="K30" s="25">
        <f>ROUND(I30* J30/100,2)</f>
        <v>0</v>
      </c>
      <c r="L30" s="27">
        <f>ROUND(I30+ K30,2)</f>
        <v>0</v>
      </c>
    </row>
    <row r="31" spans="2:12" s="28" customFormat="1" ht="18.2" customHeight="1" x14ac:dyDescent="0.2">
      <c r="B31" s="43" t="s">
        <v>132</v>
      </c>
      <c r="C31" s="43"/>
      <c r="D31" s="43"/>
      <c r="E31" s="43"/>
      <c r="F31" s="43"/>
      <c r="G31" s="43"/>
      <c r="H31" s="43"/>
      <c r="I31" s="43"/>
      <c r="J31" s="43"/>
      <c r="K31" s="43"/>
      <c r="L31" s="29"/>
    </row>
    <row r="32" spans="2:12" s="28" customFormat="1" ht="45.4" customHeight="1" x14ac:dyDescent="0.2">
      <c r="B32" s="20" t="s">
        <v>0</v>
      </c>
      <c r="C32" s="6" t="s">
        <v>1</v>
      </c>
      <c r="D32" s="5" t="s">
        <v>2</v>
      </c>
      <c r="E32" s="5" t="s">
        <v>3</v>
      </c>
      <c r="F32" s="5" t="s">
        <v>4</v>
      </c>
      <c r="G32" s="5" t="s">
        <v>5</v>
      </c>
      <c r="H32" s="5" t="s">
        <v>6</v>
      </c>
      <c r="I32" s="6" t="s">
        <v>7</v>
      </c>
      <c r="J32" s="5" t="s">
        <v>8</v>
      </c>
      <c r="K32" s="5" t="s">
        <v>9</v>
      </c>
      <c r="L32" s="13" t="s">
        <v>10</v>
      </c>
    </row>
    <row r="33" spans="2:12" s="28" customFormat="1" ht="19.7" customHeight="1" x14ac:dyDescent="0.2">
      <c r="B33" s="21">
        <v>5</v>
      </c>
      <c r="C33" s="22" t="s">
        <v>11</v>
      </c>
      <c r="D33" s="22" t="s">
        <v>12</v>
      </c>
      <c r="E33" s="9" t="s">
        <v>13</v>
      </c>
      <c r="F33" s="22" t="s">
        <v>14</v>
      </c>
      <c r="G33" s="23">
        <v>1689</v>
      </c>
      <c r="H33" s="24">
        <v>0</v>
      </c>
      <c r="I33" s="25">
        <f>ROUND(G33* H33,2)</f>
        <v>0</v>
      </c>
      <c r="J33" s="21">
        <v>8</v>
      </c>
      <c r="K33" s="25">
        <f>ROUND(I33* J33/100,2)</f>
        <v>0</v>
      </c>
      <c r="L33" s="27">
        <f>ROUND(I33+ K33,2)</f>
        <v>0</v>
      </c>
    </row>
    <row r="34" spans="2:12" s="28" customFormat="1" ht="14.25" customHeight="1" x14ac:dyDescent="0.2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2" s="28" customFormat="1" ht="45.4" customHeight="1" x14ac:dyDescent="0.2">
      <c r="B35" s="20" t="s">
        <v>0</v>
      </c>
      <c r="C35" s="6" t="s">
        <v>1</v>
      </c>
      <c r="D35" s="5" t="s">
        <v>2</v>
      </c>
      <c r="E35" s="5" t="s">
        <v>3</v>
      </c>
      <c r="F35" s="5" t="s">
        <v>4</v>
      </c>
      <c r="G35" s="5" t="s">
        <v>5</v>
      </c>
      <c r="H35" s="5" t="s">
        <v>6</v>
      </c>
      <c r="I35" s="6" t="s">
        <v>7</v>
      </c>
      <c r="J35" s="5" t="s">
        <v>8</v>
      </c>
      <c r="K35" s="5" t="s">
        <v>9</v>
      </c>
      <c r="L35" s="13" t="s">
        <v>10</v>
      </c>
    </row>
    <row r="36" spans="2:12" s="28" customFormat="1" ht="19.7" customHeight="1" x14ac:dyDescent="0.2">
      <c r="B36" s="21">
        <v>6</v>
      </c>
      <c r="C36" s="22" t="s">
        <v>18</v>
      </c>
      <c r="D36" s="22" t="s">
        <v>19</v>
      </c>
      <c r="E36" s="9" t="s">
        <v>20</v>
      </c>
      <c r="F36" s="22" t="s">
        <v>21</v>
      </c>
      <c r="G36" s="23">
        <v>175</v>
      </c>
      <c r="H36" s="24">
        <v>0</v>
      </c>
      <c r="I36" s="25">
        <f t="shared" ref="I36:I68" si="0">ROUND(G36* H36,2)</f>
        <v>0</v>
      </c>
      <c r="J36" s="21">
        <v>8</v>
      </c>
      <c r="K36" s="25">
        <f t="shared" ref="K36:K68" si="1">ROUND(I36* J36/100,2)</f>
        <v>0</v>
      </c>
      <c r="L36" s="27">
        <f t="shared" ref="L36:L68" si="2">ROUND(I36+ K36,2)</f>
        <v>0</v>
      </c>
    </row>
    <row r="37" spans="2:12" s="28" customFormat="1" ht="19.7" customHeight="1" x14ac:dyDescent="0.2">
      <c r="B37" s="21">
        <v>7</v>
      </c>
      <c r="C37" s="22" t="s">
        <v>22</v>
      </c>
      <c r="D37" s="22" t="s">
        <v>23</v>
      </c>
      <c r="E37" s="9" t="s">
        <v>24</v>
      </c>
      <c r="F37" s="22" t="s">
        <v>21</v>
      </c>
      <c r="G37" s="23">
        <v>160</v>
      </c>
      <c r="H37" s="24">
        <v>0</v>
      </c>
      <c r="I37" s="25">
        <f t="shared" si="0"/>
        <v>0</v>
      </c>
      <c r="J37" s="21">
        <v>8</v>
      </c>
      <c r="K37" s="25">
        <f t="shared" si="1"/>
        <v>0</v>
      </c>
      <c r="L37" s="27">
        <f t="shared" si="2"/>
        <v>0</v>
      </c>
    </row>
    <row r="38" spans="2:12" s="28" customFormat="1" ht="73.5" customHeight="1" x14ac:dyDescent="0.2">
      <c r="B38" s="21">
        <v>8</v>
      </c>
      <c r="C38" s="22" t="s">
        <v>25</v>
      </c>
      <c r="D38" s="22" t="s">
        <v>26</v>
      </c>
      <c r="E38" s="26" t="s">
        <v>27</v>
      </c>
      <c r="F38" s="22" t="s">
        <v>28</v>
      </c>
      <c r="G38" s="23">
        <v>2.35</v>
      </c>
      <c r="H38" s="24">
        <v>0</v>
      </c>
      <c r="I38" s="25">
        <f t="shared" si="0"/>
        <v>0</v>
      </c>
      <c r="J38" s="21">
        <v>8</v>
      </c>
      <c r="K38" s="25">
        <f t="shared" si="1"/>
        <v>0</v>
      </c>
      <c r="L38" s="27">
        <f t="shared" si="2"/>
        <v>0</v>
      </c>
    </row>
    <row r="39" spans="2:12" s="28" customFormat="1" ht="28.7" customHeight="1" x14ac:dyDescent="0.2">
      <c r="B39" s="21">
        <v>9</v>
      </c>
      <c r="C39" s="22" t="s">
        <v>29</v>
      </c>
      <c r="D39" s="22" t="s">
        <v>30</v>
      </c>
      <c r="E39" s="9" t="s">
        <v>31</v>
      </c>
      <c r="F39" s="22" t="s">
        <v>32</v>
      </c>
      <c r="G39" s="23">
        <v>375</v>
      </c>
      <c r="H39" s="24">
        <v>0</v>
      </c>
      <c r="I39" s="25">
        <f t="shared" si="0"/>
        <v>0</v>
      </c>
      <c r="J39" s="21">
        <v>8</v>
      </c>
      <c r="K39" s="25">
        <f t="shared" si="1"/>
        <v>0</v>
      </c>
      <c r="L39" s="27">
        <f t="shared" si="2"/>
        <v>0</v>
      </c>
    </row>
    <row r="40" spans="2:12" s="28" customFormat="1" ht="19.7" customHeight="1" x14ac:dyDescent="0.2">
      <c r="B40" s="21">
        <v>10</v>
      </c>
      <c r="C40" s="22" t="s">
        <v>33</v>
      </c>
      <c r="D40" s="22" t="s">
        <v>34</v>
      </c>
      <c r="E40" s="9" t="s">
        <v>35</v>
      </c>
      <c r="F40" s="22" t="s">
        <v>32</v>
      </c>
      <c r="G40" s="23">
        <v>100</v>
      </c>
      <c r="H40" s="24">
        <v>0</v>
      </c>
      <c r="I40" s="25">
        <f t="shared" si="0"/>
        <v>0</v>
      </c>
      <c r="J40" s="21">
        <v>8</v>
      </c>
      <c r="K40" s="25">
        <f t="shared" si="1"/>
        <v>0</v>
      </c>
      <c r="L40" s="27">
        <f t="shared" si="2"/>
        <v>0</v>
      </c>
    </row>
    <row r="41" spans="2:12" s="28" customFormat="1" ht="19.7" customHeight="1" x14ac:dyDescent="0.2">
      <c r="B41" s="21">
        <v>11</v>
      </c>
      <c r="C41" s="22" t="s">
        <v>36</v>
      </c>
      <c r="D41" s="22" t="s">
        <v>37</v>
      </c>
      <c r="E41" s="9" t="s">
        <v>38</v>
      </c>
      <c r="F41" s="22" t="s">
        <v>39</v>
      </c>
      <c r="G41" s="23">
        <v>30.17</v>
      </c>
      <c r="H41" s="24">
        <v>0</v>
      </c>
      <c r="I41" s="25">
        <f t="shared" si="0"/>
        <v>0</v>
      </c>
      <c r="J41" s="21">
        <v>8</v>
      </c>
      <c r="K41" s="25">
        <f t="shared" si="1"/>
        <v>0</v>
      </c>
      <c r="L41" s="27">
        <f t="shared" si="2"/>
        <v>0</v>
      </c>
    </row>
    <row r="42" spans="2:12" s="28" customFormat="1" ht="19.7" customHeight="1" x14ac:dyDescent="0.2">
      <c r="B42" s="21">
        <v>12</v>
      </c>
      <c r="C42" s="22" t="s">
        <v>40</v>
      </c>
      <c r="D42" s="22" t="s">
        <v>41</v>
      </c>
      <c r="E42" s="9" t="s">
        <v>42</v>
      </c>
      <c r="F42" s="22" t="s">
        <v>39</v>
      </c>
      <c r="G42" s="23">
        <v>4.1900000000000004</v>
      </c>
      <c r="H42" s="24">
        <v>0</v>
      </c>
      <c r="I42" s="25">
        <f t="shared" si="0"/>
        <v>0</v>
      </c>
      <c r="J42" s="21">
        <v>8</v>
      </c>
      <c r="K42" s="25">
        <f t="shared" si="1"/>
        <v>0</v>
      </c>
      <c r="L42" s="27">
        <f t="shared" si="2"/>
        <v>0</v>
      </c>
    </row>
    <row r="43" spans="2:12" s="28" customFormat="1" ht="19.7" customHeight="1" x14ac:dyDescent="0.2">
      <c r="B43" s="21">
        <v>13</v>
      </c>
      <c r="C43" s="22" t="s">
        <v>176</v>
      </c>
      <c r="D43" s="22" t="s">
        <v>177</v>
      </c>
      <c r="E43" s="9" t="s">
        <v>178</v>
      </c>
      <c r="F43" s="22" t="s">
        <v>179</v>
      </c>
      <c r="G43" s="23">
        <v>2</v>
      </c>
      <c r="H43" s="24">
        <v>0</v>
      </c>
      <c r="I43" s="25">
        <f t="shared" si="0"/>
        <v>0</v>
      </c>
      <c r="J43" s="21">
        <v>8</v>
      </c>
      <c r="K43" s="25">
        <f t="shared" si="1"/>
        <v>0</v>
      </c>
      <c r="L43" s="27">
        <f t="shared" si="2"/>
        <v>0</v>
      </c>
    </row>
    <row r="44" spans="2:12" s="28" customFormat="1" ht="19.7" customHeight="1" x14ac:dyDescent="0.2">
      <c r="B44" s="21">
        <v>14</v>
      </c>
      <c r="C44" s="22" t="s">
        <v>43</v>
      </c>
      <c r="D44" s="22" t="s">
        <v>44</v>
      </c>
      <c r="E44" s="9" t="s">
        <v>45</v>
      </c>
      <c r="F44" s="22" t="s">
        <v>39</v>
      </c>
      <c r="G44" s="23">
        <v>13.24</v>
      </c>
      <c r="H44" s="24">
        <v>0</v>
      </c>
      <c r="I44" s="25">
        <f t="shared" si="0"/>
        <v>0</v>
      </c>
      <c r="J44" s="21">
        <v>8</v>
      </c>
      <c r="K44" s="25">
        <f t="shared" si="1"/>
        <v>0</v>
      </c>
      <c r="L44" s="27">
        <f t="shared" si="2"/>
        <v>0</v>
      </c>
    </row>
    <row r="45" spans="2:12" s="28" customFormat="1" ht="28.7" customHeight="1" x14ac:dyDescent="0.2">
      <c r="B45" s="21">
        <v>15</v>
      </c>
      <c r="C45" s="22" t="s">
        <v>46</v>
      </c>
      <c r="D45" s="22" t="s">
        <v>47</v>
      </c>
      <c r="E45" s="9" t="s">
        <v>48</v>
      </c>
      <c r="F45" s="22" t="s">
        <v>39</v>
      </c>
      <c r="G45" s="23">
        <v>3.35</v>
      </c>
      <c r="H45" s="24">
        <v>0</v>
      </c>
      <c r="I45" s="25">
        <f t="shared" si="0"/>
        <v>0</v>
      </c>
      <c r="J45" s="21">
        <v>8</v>
      </c>
      <c r="K45" s="25">
        <f t="shared" si="1"/>
        <v>0</v>
      </c>
      <c r="L45" s="27">
        <f t="shared" si="2"/>
        <v>0</v>
      </c>
    </row>
    <row r="46" spans="2:12" s="28" customFormat="1" ht="19.7" customHeight="1" x14ac:dyDescent="0.2">
      <c r="B46" s="21">
        <v>16</v>
      </c>
      <c r="C46" s="22" t="s">
        <v>151</v>
      </c>
      <c r="D46" s="22" t="s">
        <v>152</v>
      </c>
      <c r="E46" s="9" t="s">
        <v>153</v>
      </c>
      <c r="F46" s="22" t="s">
        <v>39</v>
      </c>
      <c r="G46" s="23">
        <v>16.93</v>
      </c>
      <c r="H46" s="24">
        <v>0</v>
      </c>
      <c r="I46" s="25">
        <f t="shared" si="0"/>
        <v>0</v>
      </c>
      <c r="J46" s="21">
        <v>8</v>
      </c>
      <c r="K46" s="25">
        <f t="shared" si="1"/>
        <v>0</v>
      </c>
      <c r="L46" s="27">
        <f t="shared" si="2"/>
        <v>0</v>
      </c>
    </row>
    <row r="47" spans="2:12" s="28" customFormat="1" ht="28.7" customHeight="1" x14ac:dyDescent="0.2">
      <c r="B47" s="21">
        <v>17</v>
      </c>
      <c r="C47" s="22" t="s">
        <v>145</v>
      </c>
      <c r="D47" s="22" t="s">
        <v>146</v>
      </c>
      <c r="E47" s="9" t="s">
        <v>147</v>
      </c>
      <c r="F47" s="22" t="s">
        <v>39</v>
      </c>
      <c r="G47" s="23">
        <v>0.84</v>
      </c>
      <c r="H47" s="24">
        <v>0</v>
      </c>
      <c r="I47" s="25">
        <f t="shared" si="0"/>
        <v>0</v>
      </c>
      <c r="J47" s="21">
        <v>8</v>
      </c>
      <c r="K47" s="25">
        <f t="shared" si="1"/>
        <v>0</v>
      </c>
      <c r="L47" s="27">
        <f t="shared" si="2"/>
        <v>0</v>
      </c>
    </row>
    <row r="48" spans="2:12" s="28" customFormat="1" ht="19.7" customHeight="1" x14ac:dyDescent="0.2">
      <c r="B48" s="21">
        <v>18</v>
      </c>
      <c r="C48" s="22" t="s">
        <v>49</v>
      </c>
      <c r="D48" s="22" t="s">
        <v>50</v>
      </c>
      <c r="E48" s="9" t="s">
        <v>51</v>
      </c>
      <c r="F48" s="22" t="s">
        <v>39</v>
      </c>
      <c r="G48" s="23">
        <v>34.36</v>
      </c>
      <c r="H48" s="24">
        <v>0</v>
      </c>
      <c r="I48" s="25">
        <f t="shared" si="0"/>
        <v>0</v>
      </c>
      <c r="J48" s="21">
        <v>23</v>
      </c>
      <c r="K48" s="25">
        <f t="shared" si="1"/>
        <v>0</v>
      </c>
      <c r="L48" s="27">
        <f t="shared" si="2"/>
        <v>0</v>
      </c>
    </row>
    <row r="49" spans="2:12" s="28" customFormat="1" ht="28.7" customHeight="1" x14ac:dyDescent="0.2">
      <c r="B49" s="21">
        <v>19</v>
      </c>
      <c r="C49" s="22" t="s">
        <v>52</v>
      </c>
      <c r="D49" s="22" t="s">
        <v>53</v>
      </c>
      <c r="E49" s="9" t="s">
        <v>54</v>
      </c>
      <c r="F49" s="22" t="s">
        <v>28</v>
      </c>
      <c r="G49" s="23">
        <v>28.31</v>
      </c>
      <c r="H49" s="24">
        <v>0</v>
      </c>
      <c r="I49" s="25">
        <f t="shared" si="0"/>
        <v>0</v>
      </c>
      <c r="J49" s="21">
        <v>8</v>
      </c>
      <c r="K49" s="25">
        <f t="shared" si="1"/>
        <v>0</v>
      </c>
      <c r="L49" s="27">
        <f t="shared" si="2"/>
        <v>0</v>
      </c>
    </row>
    <row r="50" spans="2:12" s="28" customFormat="1" ht="28.7" customHeight="1" x14ac:dyDescent="0.2">
      <c r="B50" s="21">
        <v>20</v>
      </c>
      <c r="C50" s="22" t="s">
        <v>55</v>
      </c>
      <c r="D50" s="22" t="s">
        <v>56</v>
      </c>
      <c r="E50" s="9" t="s">
        <v>57</v>
      </c>
      <c r="F50" s="22" t="s">
        <v>28</v>
      </c>
      <c r="G50" s="23">
        <v>3.82</v>
      </c>
      <c r="H50" s="24">
        <v>0</v>
      </c>
      <c r="I50" s="25">
        <f t="shared" si="0"/>
        <v>0</v>
      </c>
      <c r="J50" s="21">
        <v>8</v>
      </c>
      <c r="K50" s="25">
        <f t="shared" si="1"/>
        <v>0</v>
      </c>
      <c r="L50" s="27">
        <f t="shared" si="2"/>
        <v>0</v>
      </c>
    </row>
    <row r="51" spans="2:12" s="28" customFormat="1" ht="19.7" customHeight="1" x14ac:dyDescent="0.2">
      <c r="B51" s="21">
        <v>21</v>
      </c>
      <c r="C51" s="22" t="s">
        <v>61</v>
      </c>
      <c r="D51" s="22" t="s">
        <v>62</v>
      </c>
      <c r="E51" s="9" t="s">
        <v>63</v>
      </c>
      <c r="F51" s="22" t="s">
        <v>28</v>
      </c>
      <c r="G51" s="23">
        <v>24.1</v>
      </c>
      <c r="H51" s="24">
        <v>0</v>
      </c>
      <c r="I51" s="25">
        <f t="shared" si="0"/>
        <v>0</v>
      </c>
      <c r="J51" s="21">
        <v>8</v>
      </c>
      <c r="K51" s="25">
        <f t="shared" si="1"/>
        <v>0</v>
      </c>
      <c r="L51" s="27">
        <f t="shared" si="2"/>
        <v>0</v>
      </c>
    </row>
    <row r="52" spans="2:12" s="28" customFormat="1" ht="19.7" customHeight="1" x14ac:dyDescent="0.2">
      <c r="B52" s="21">
        <v>22</v>
      </c>
      <c r="C52" s="22" t="s">
        <v>64</v>
      </c>
      <c r="D52" s="22" t="s">
        <v>65</v>
      </c>
      <c r="E52" s="9" t="s">
        <v>66</v>
      </c>
      <c r="F52" s="22" t="s">
        <v>28</v>
      </c>
      <c r="G52" s="23">
        <v>28.64</v>
      </c>
      <c r="H52" s="24">
        <v>0</v>
      </c>
      <c r="I52" s="25">
        <f t="shared" si="0"/>
        <v>0</v>
      </c>
      <c r="J52" s="21">
        <v>8</v>
      </c>
      <c r="K52" s="25">
        <f t="shared" si="1"/>
        <v>0</v>
      </c>
      <c r="L52" s="27">
        <f t="shared" si="2"/>
        <v>0</v>
      </c>
    </row>
    <row r="53" spans="2:12" s="28" customFormat="1" ht="28.7" customHeight="1" x14ac:dyDescent="0.2">
      <c r="B53" s="21">
        <v>23</v>
      </c>
      <c r="C53" s="22" t="s">
        <v>67</v>
      </c>
      <c r="D53" s="22" t="s">
        <v>68</v>
      </c>
      <c r="E53" s="9" t="s">
        <v>69</v>
      </c>
      <c r="F53" s="22" t="s">
        <v>28</v>
      </c>
      <c r="G53" s="23">
        <v>20</v>
      </c>
      <c r="H53" s="24">
        <v>0</v>
      </c>
      <c r="I53" s="25">
        <f t="shared" si="0"/>
        <v>0</v>
      </c>
      <c r="J53" s="21">
        <v>8</v>
      </c>
      <c r="K53" s="25">
        <f t="shared" si="1"/>
        <v>0</v>
      </c>
      <c r="L53" s="27">
        <f t="shared" si="2"/>
        <v>0</v>
      </c>
    </row>
    <row r="54" spans="2:12" s="28" customFormat="1" ht="19.7" customHeight="1" x14ac:dyDescent="0.2">
      <c r="B54" s="21">
        <v>24</v>
      </c>
      <c r="C54" s="22" t="s">
        <v>70</v>
      </c>
      <c r="D54" s="22" t="s">
        <v>71</v>
      </c>
      <c r="E54" s="9" t="s">
        <v>72</v>
      </c>
      <c r="F54" s="22" t="s">
        <v>39</v>
      </c>
      <c r="G54" s="23">
        <v>0.2</v>
      </c>
      <c r="H54" s="24">
        <v>0</v>
      </c>
      <c r="I54" s="25">
        <f t="shared" si="0"/>
        <v>0</v>
      </c>
      <c r="J54" s="21">
        <v>8</v>
      </c>
      <c r="K54" s="25">
        <f t="shared" si="1"/>
        <v>0</v>
      </c>
      <c r="L54" s="27">
        <f t="shared" si="2"/>
        <v>0</v>
      </c>
    </row>
    <row r="55" spans="2:12" s="28" customFormat="1" ht="19.7" customHeight="1" x14ac:dyDescent="0.2">
      <c r="B55" s="21">
        <v>25</v>
      </c>
      <c r="C55" s="22" t="s">
        <v>77</v>
      </c>
      <c r="D55" s="22" t="s">
        <v>78</v>
      </c>
      <c r="E55" s="9" t="s">
        <v>79</v>
      </c>
      <c r="F55" s="22" t="s">
        <v>76</v>
      </c>
      <c r="G55" s="23">
        <v>10.5</v>
      </c>
      <c r="H55" s="24">
        <v>0</v>
      </c>
      <c r="I55" s="25">
        <f t="shared" si="0"/>
        <v>0</v>
      </c>
      <c r="J55" s="21">
        <v>23</v>
      </c>
      <c r="K55" s="25">
        <f t="shared" si="1"/>
        <v>0</v>
      </c>
      <c r="L55" s="27">
        <f t="shared" si="2"/>
        <v>0</v>
      </c>
    </row>
    <row r="56" spans="2:12" s="28" customFormat="1" ht="19.7" customHeight="1" x14ac:dyDescent="0.2">
      <c r="B56" s="21">
        <v>26</v>
      </c>
      <c r="C56" s="22" t="s">
        <v>80</v>
      </c>
      <c r="D56" s="22" t="s">
        <v>81</v>
      </c>
      <c r="E56" s="9" t="s">
        <v>82</v>
      </c>
      <c r="F56" s="22" t="s">
        <v>83</v>
      </c>
      <c r="G56" s="23">
        <v>300</v>
      </c>
      <c r="H56" s="24">
        <v>0</v>
      </c>
      <c r="I56" s="25">
        <f t="shared" si="0"/>
        <v>0</v>
      </c>
      <c r="J56" s="21">
        <v>23</v>
      </c>
      <c r="K56" s="25">
        <f t="shared" si="1"/>
        <v>0</v>
      </c>
      <c r="L56" s="27">
        <f t="shared" si="2"/>
        <v>0</v>
      </c>
    </row>
    <row r="57" spans="2:12" s="28" customFormat="1" ht="19.7" customHeight="1" x14ac:dyDescent="0.2">
      <c r="B57" s="21">
        <v>27</v>
      </c>
      <c r="C57" s="22" t="s">
        <v>84</v>
      </c>
      <c r="D57" s="22" t="s">
        <v>85</v>
      </c>
      <c r="E57" s="9" t="s">
        <v>86</v>
      </c>
      <c r="F57" s="22" t="s">
        <v>87</v>
      </c>
      <c r="G57" s="23">
        <v>24</v>
      </c>
      <c r="H57" s="24">
        <v>0</v>
      </c>
      <c r="I57" s="25">
        <f t="shared" si="0"/>
        <v>0</v>
      </c>
      <c r="J57" s="21">
        <v>8</v>
      </c>
      <c r="K57" s="25">
        <f t="shared" si="1"/>
        <v>0</v>
      </c>
      <c r="L57" s="27">
        <f t="shared" si="2"/>
        <v>0</v>
      </c>
    </row>
    <row r="58" spans="2:12" s="28" customFormat="1" ht="19.7" customHeight="1" x14ac:dyDescent="0.2">
      <c r="B58" s="21">
        <v>28</v>
      </c>
      <c r="C58" s="22" t="s">
        <v>88</v>
      </c>
      <c r="D58" s="22" t="s">
        <v>89</v>
      </c>
      <c r="E58" s="9" t="s">
        <v>90</v>
      </c>
      <c r="F58" s="22" t="s">
        <v>14</v>
      </c>
      <c r="G58" s="23">
        <v>4</v>
      </c>
      <c r="H58" s="24">
        <v>0</v>
      </c>
      <c r="I58" s="25">
        <f t="shared" si="0"/>
        <v>0</v>
      </c>
      <c r="J58" s="21">
        <v>8</v>
      </c>
      <c r="K58" s="25">
        <f t="shared" si="1"/>
        <v>0</v>
      </c>
      <c r="L58" s="27">
        <f t="shared" si="2"/>
        <v>0</v>
      </c>
    </row>
    <row r="59" spans="2:12" s="28" customFormat="1" ht="28.7" customHeight="1" x14ac:dyDescent="0.2">
      <c r="B59" s="21">
        <v>29</v>
      </c>
      <c r="C59" s="22" t="s">
        <v>91</v>
      </c>
      <c r="D59" s="22" t="s">
        <v>92</v>
      </c>
      <c r="E59" s="9" t="s">
        <v>93</v>
      </c>
      <c r="F59" s="22" t="s">
        <v>87</v>
      </c>
      <c r="G59" s="23">
        <v>120</v>
      </c>
      <c r="H59" s="24">
        <v>0</v>
      </c>
      <c r="I59" s="25">
        <f t="shared" si="0"/>
        <v>0</v>
      </c>
      <c r="J59" s="21">
        <v>8</v>
      </c>
      <c r="K59" s="25">
        <f t="shared" si="1"/>
        <v>0</v>
      </c>
      <c r="L59" s="27">
        <f t="shared" si="2"/>
        <v>0</v>
      </c>
    </row>
    <row r="60" spans="2:12" s="28" customFormat="1" ht="19.7" customHeight="1" x14ac:dyDescent="0.2">
      <c r="B60" s="21">
        <v>30</v>
      </c>
      <c r="C60" s="22" t="s">
        <v>94</v>
      </c>
      <c r="D60" s="22" t="s">
        <v>95</v>
      </c>
      <c r="E60" s="9" t="s">
        <v>96</v>
      </c>
      <c r="F60" s="22" t="s">
        <v>87</v>
      </c>
      <c r="G60" s="23">
        <v>350</v>
      </c>
      <c r="H60" s="24">
        <v>0</v>
      </c>
      <c r="I60" s="25">
        <f t="shared" si="0"/>
        <v>0</v>
      </c>
      <c r="J60" s="21">
        <v>8</v>
      </c>
      <c r="K60" s="25">
        <f t="shared" si="1"/>
        <v>0</v>
      </c>
      <c r="L60" s="27">
        <f t="shared" si="2"/>
        <v>0</v>
      </c>
    </row>
    <row r="61" spans="2:12" s="28" customFormat="1" ht="19.7" customHeight="1" x14ac:dyDescent="0.2">
      <c r="B61" s="21">
        <v>31</v>
      </c>
      <c r="C61" s="22" t="s">
        <v>97</v>
      </c>
      <c r="D61" s="22" t="s">
        <v>98</v>
      </c>
      <c r="E61" s="9" t="s">
        <v>99</v>
      </c>
      <c r="F61" s="22" t="s">
        <v>87</v>
      </c>
      <c r="G61" s="23">
        <v>10</v>
      </c>
      <c r="H61" s="24">
        <v>0</v>
      </c>
      <c r="I61" s="25">
        <f t="shared" si="0"/>
        <v>0</v>
      </c>
      <c r="J61" s="21">
        <v>8</v>
      </c>
      <c r="K61" s="25">
        <f t="shared" si="1"/>
        <v>0</v>
      </c>
      <c r="L61" s="27">
        <f t="shared" si="2"/>
        <v>0</v>
      </c>
    </row>
    <row r="62" spans="2:12" s="28" customFormat="1" ht="19.7" customHeight="1" x14ac:dyDescent="0.2">
      <c r="B62" s="21">
        <v>32</v>
      </c>
      <c r="C62" s="22" t="s">
        <v>100</v>
      </c>
      <c r="D62" s="22" t="s">
        <v>101</v>
      </c>
      <c r="E62" s="9" t="s">
        <v>102</v>
      </c>
      <c r="F62" s="22" t="s">
        <v>28</v>
      </c>
      <c r="G62" s="23">
        <v>0.3</v>
      </c>
      <c r="H62" s="24">
        <v>0</v>
      </c>
      <c r="I62" s="25">
        <f t="shared" si="0"/>
        <v>0</v>
      </c>
      <c r="J62" s="21">
        <v>8</v>
      </c>
      <c r="K62" s="25">
        <f t="shared" si="1"/>
        <v>0</v>
      </c>
      <c r="L62" s="27">
        <f t="shared" si="2"/>
        <v>0</v>
      </c>
    </row>
    <row r="63" spans="2:12" s="28" customFormat="1" ht="19.7" customHeight="1" x14ac:dyDescent="0.2">
      <c r="B63" s="21">
        <v>33</v>
      </c>
      <c r="C63" s="22" t="s">
        <v>103</v>
      </c>
      <c r="D63" s="22" t="s">
        <v>104</v>
      </c>
      <c r="E63" s="9" t="s">
        <v>105</v>
      </c>
      <c r="F63" s="22" t="s">
        <v>83</v>
      </c>
      <c r="G63" s="23">
        <v>201</v>
      </c>
      <c r="H63" s="24">
        <v>0</v>
      </c>
      <c r="I63" s="25">
        <f t="shared" si="0"/>
        <v>0</v>
      </c>
      <c r="J63" s="21">
        <v>8</v>
      </c>
      <c r="K63" s="25">
        <f t="shared" si="1"/>
        <v>0</v>
      </c>
      <c r="L63" s="27">
        <f t="shared" si="2"/>
        <v>0</v>
      </c>
    </row>
    <row r="64" spans="2:12" s="28" customFormat="1" ht="19.7" customHeight="1" x14ac:dyDescent="0.2">
      <c r="B64" s="21">
        <v>34</v>
      </c>
      <c r="C64" s="22" t="s">
        <v>106</v>
      </c>
      <c r="D64" s="22" t="s">
        <v>107</v>
      </c>
      <c r="E64" s="9" t="s">
        <v>105</v>
      </c>
      <c r="F64" s="22" t="s">
        <v>83</v>
      </c>
      <c r="G64" s="23">
        <v>60</v>
      </c>
      <c r="H64" s="24">
        <v>0</v>
      </c>
      <c r="I64" s="25">
        <f t="shared" si="0"/>
        <v>0</v>
      </c>
      <c r="J64" s="21">
        <v>23</v>
      </c>
      <c r="K64" s="25">
        <f t="shared" si="1"/>
        <v>0</v>
      </c>
      <c r="L64" s="27">
        <f t="shared" si="2"/>
        <v>0</v>
      </c>
    </row>
    <row r="65" spans="2:12" s="28" customFormat="1" ht="19.7" customHeight="1" x14ac:dyDescent="0.2">
      <c r="B65" s="21">
        <v>35</v>
      </c>
      <c r="C65" s="22" t="s">
        <v>108</v>
      </c>
      <c r="D65" s="22" t="s">
        <v>109</v>
      </c>
      <c r="E65" s="9" t="s">
        <v>110</v>
      </c>
      <c r="F65" s="22" t="s">
        <v>83</v>
      </c>
      <c r="G65" s="23">
        <v>8</v>
      </c>
      <c r="H65" s="24">
        <v>0</v>
      </c>
      <c r="I65" s="25">
        <f t="shared" si="0"/>
        <v>0</v>
      </c>
      <c r="J65" s="21">
        <v>8</v>
      </c>
      <c r="K65" s="25">
        <f t="shared" si="1"/>
        <v>0</v>
      </c>
      <c r="L65" s="27">
        <f t="shared" si="2"/>
        <v>0</v>
      </c>
    </row>
    <row r="66" spans="2:12" s="28" customFormat="1" ht="19.7" customHeight="1" x14ac:dyDescent="0.2">
      <c r="B66" s="21">
        <v>36</v>
      </c>
      <c r="C66" s="22" t="s">
        <v>111</v>
      </c>
      <c r="D66" s="22" t="s">
        <v>112</v>
      </c>
      <c r="E66" s="9" t="s">
        <v>113</v>
      </c>
      <c r="F66" s="22" t="s">
        <v>83</v>
      </c>
      <c r="G66" s="23">
        <v>4</v>
      </c>
      <c r="H66" s="24">
        <v>0</v>
      </c>
      <c r="I66" s="25">
        <f t="shared" si="0"/>
        <v>0</v>
      </c>
      <c r="J66" s="21">
        <v>8</v>
      </c>
      <c r="K66" s="25">
        <f t="shared" si="1"/>
        <v>0</v>
      </c>
      <c r="L66" s="27">
        <f t="shared" si="2"/>
        <v>0</v>
      </c>
    </row>
    <row r="67" spans="2:12" s="28" customFormat="1" ht="19.7" customHeight="1" x14ac:dyDescent="0.2">
      <c r="B67" s="21">
        <v>37</v>
      </c>
      <c r="C67" s="22" t="s">
        <v>114</v>
      </c>
      <c r="D67" s="22" t="s">
        <v>115</v>
      </c>
      <c r="E67" s="9" t="s">
        <v>113</v>
      </c>
      <c r="F67" s="22" t="s">
        <v>83</v>
      </c>
      <c r="G67" s="23">
        <v>69</v>
      </c>
      <c r="H67" s="24">
        <v>0</v>
      </c>
      <c r="I67" s="25">
        <f t="shared" si="0"/>
        <v>0</v>
      </c>
      <c r="J67" s="21">
        <v>23</v>
      </c>
      <c r="K67" s="25">
        <f t="shared" si="1"/>
        <v>0</v>
      </c>
      <c r="L67" s="27">
        <f t="shared" si="2"/>
        <v>0</v>
      </c>
    </row>
    <row r="68" spans="2:12" s="28" customFormat="1" ht="19.7" customHeight="1" x14ac:dyDescent="0.2">
      <c r="B68" s="21">
        <v>38</v>
      </c>
      <c r="C68" s="22" t="s">
        <v>172</v>
      </c>
      <c r="D68" s="22" t="s">
        <v>173</v>
      </c>
      <c r="E68" s="9" t="s">
        <v>174</v>
      </c>
      <c r="F68" s="22" t="s">
        <v>83</v>
      </c>
      <c r="G68" s="23">
        <v>20</v>
      </c>
      <c r="H68" s="24">
        <v>0</v>
      </c>
      <c r="I68" s="25">
        <f t="shared" si="0"/>
        <v>0</v>
      </c>
      <c r="J68" s="21">
        <v>8</v>
      </c>
      <c r="K68" s="25">
        <f t="shared" si="1"/>
        <v>0</v>
      </c>
      <c r="L68" s="27">
        <f t="shared" si="2"/>
        <v>0</v>
      </c>
    </row>
    <row r="69" spans="2:12" s="28" customFormat="1" ht="21.4" customHeight="1" x14ac:dyDescent="0.2">
      <c r="B69" s="49" t="s">
        <v>116</v>
      </c>
      <c r="C69" s="49"/>
      <c r="D69" s="49"/>
      <c r="E69" s="49"/>
      <c r="F69" s="50">
        <f>ROUND(I21+I22+I26+I30+I33+I36+I37+I38+I39+I40+I41+I42+I43+I44+I45+I46+I47+I48+I49+I50+I51+I52+I53+I54+I55+I56+I57+I58+I59+I60+I61+I62+I63+I64+I65+I66+I67+I68,2)</f>
        <v>0</v>
      </c>
      <c r="G69" s="51"/>
      <c r="H69" s="51"/>
      <c r="I69" s="51"/>
      <c r="J69" s="51"/>
      <c r="K69" s="51"/>
      <c r="L69" s="51"/>
    </row>
    <row r="70" spans="2:12" s="28" customFormat="1" ht="21.4" customHeight="1" x14ac:dyDescent="0.2">
      <c r="B70" s="49" t="s">
        <v>117</v>
      </c>
      <c r="C70" s="49"/>
      <c r="D70" s="49"/>
      <c r="E70" s="49"/>
      <c r="F70" s="53">
        <f>ROUND(L21+L22+L26+L30+L33+L36+L37+L38+L39+L40+L41+L42+L43+L44+L45+L46+L47+L48+L49+L50+L51+L52+L53+L54+L55+L56+L57+L58+L59+L60+L61+L62+L63+L64+L65+L66+L67+L68,2)</f>
        <v>0</v>
      </c>
      <c r="G70" s="54"/>
      <c r="H70" s="54"/>
      <c r="I70" s="54"/>
      <c r="J70" s="54"/>
      <c r="K70" s="54"/>
      <c r="L70" s="54"/>
    </row>
    <row r="71" spans="2:12" s="28" customFormat="1" ht="48.75" customHeight="1" x14ac:dyDescent="0.2">
      <c r="B71" s="56" t="s">
        <v>133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</row>
    <row r="72" spans="2:12" s="28" customFormat="1" ht="78" customHeight="1" x14ac:dyDescent="0.2">
      <c r="B72" s="56" t="s">
        <v>134</v>
      </c>
      <c r="C72" s="56"/>
      <c r="D72" s="56"/>
      <c r="E72" s="56"/>
      <c r="F72" s="56"/>
      <c r="G72" s="56"/>
      <c r="H72" s="56"/>
      <c r="I72" s="56"/>
      <c r="J72" s="56"/>
      <c r="K72" s="56"/>
      <c r="L72" s="56"/>
    </row>
    <row r="73" spans="2:12" s="28" customFormat="1" ht="87.75" customHeight="1" x14ac:dyDescent="0.2">
      <c r="B73" s="42" t="s">
        <v>135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</row>
    <row r="74" spans="2:12" s="28" customFormat="1" ht="37.9" customHeight="1" x14ac:dyDescent="0.2">
      <c r="B74" s="67" t="s">
        <v>118</v>
      </c>
      <c r="C74" s="67"/>
      <c r="D74" s="67"/>
      <c r="E74" s="67"/>
      <c r="F74" s="68" t="s">
        <v>119</v>
      </c>
      <c r="G74" s="68"/>
      <c r="H74" s="68"/>
      <c r="I74" s="68"/>
      <c r="J74" s="68"/>
      <c r="K74" s="68"/>
      <c r="L74" s="68"/>
    </row>
    <row r="75" spans="2:12" s="28" customFormat="1" ht="28.7" customHeight="1" x14ac:dyDescent="0.2"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</row>
    <row r="76" spans="2:12" s="28" customFormat="1" ht="28.7" customHeight="1" x14ac:dyDescent="0.2"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</row>
    <row r="77" spans="2:12" s="28" customFormat="1" ht="28.7" customHeight="1" x14ac:dyDescent="0.2"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</row>
    <row r="78" spans="2:12" s="28" customFormat="1" ht="28.7" customHeight="1" x14ac:dyDescent="0.2"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</row>
    <row r="79" spans="2:12" s="28" customFormat="1" ht="136.5" customHeight="1" x14ac:dyDescent="0.2">
      <c r="B79" s="56" t="s">
        <v>301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</row>
    <row r="80" spans="2:12" s="28" customFormat="1" ht="24.75" customHeight="1" x14ac:dyDescent="0.2">
      <c r="B80" s="59" t="s">
        <v>136</v>
      </c>
      <c r="C80" s="59"/>
      <c r="D80" s="59"/>
      <c r="E80" s="59"/>
      <c r="F80" s="59"/>
      <c r="G80" s="59"/>
      <c r="H80" s="59"/>
      <c r="I80" s="59"/>
      <c r="J80" s="59"/>
      <c r="K80" s="59"/>
      <c r="L80" s="59"/>
    </row>
    <row r="81" spans="2:12" s="28" customFormat="1" ht="37.9" customHeight="1" x14ac:dyDescent="0.2">
      <c r="B81" s="57" t="s">
        <v>120</v>
      </c>
      <c r="C81" s="57"/>
      <c r="D81" s="57"/>
      <c r="E81" s="57"/>
      <c r="F81" s="60" t="s">
        <v>121</v>
      </c>
      <c r="G81" s="60"/>
      <c r="H81" s="60"/>
      <c r="I81" s="60"/>
      <c r="J81" s="60"/>
      <c r="K81" s="60"/>
      <c r="L81" s="60"/>
    </row>
    <row r="82" spans="2:12" s="28" customFormat="1" ht="28.7" customHeight="1" x14ac:dyDescent="0.2"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</row>
    <row r="83" spans="2:12" s="28" customFormat="1" ht="28.7" customHeight="1" x14ac:dyDescent="0.2"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</row>
    <row r="84" spans="2:12" s="28" customFormat="1" ht="28.7" customHeight="1" x14ac:dyDescent="0.2"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</row>
    <row r="85" spans="2:12" s="28" customFormat="1" ht="28.7" customHeight="1" x14ac:dyDescent="0.2"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</row>
    <row r="86" spans="2:12" s="28" customFormat="1" ht="41.25" customHeight="1" x14ac:dyDescent="0.2">
      <c r="B86" s="56" t="s">
        <v>137</v>
      </c>
      <c r="C86" s="56"/>
      <c r="D86" s="56"/>
      <c r="E86" s="56"/>
      <c r="F86" s="56"/>
      <c r="G86" s="56"/>
      <c r="H86" s="56"/>
      <c r="I86" s="56"/>
      <c r="J86" s="56"/>
      <c r="K86" s="56"/>
      <c r="L86" s="56"/>
    </row>
    <row r="87" spans="2:12" s="28" customFormat="1" ht="54.95" customHeight="1" x14ac:dyDescent="0.2">
      <c r="B87" s="56" t="s">
        <v>138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</row>
    <row r="88" spans="2:12" s="28" customFormat="1" ht="60" customHeight="1" x14ac:dyDescent="0.2">
      <c r="B88" s="42" t="s">
        <v>139</v>
      </c>
      <c r="C88" s="42"/>
      <c r="D88" s="42"/>
      <c r="E88" s="42"/>
      <c r="F88" s="42"/>
      <c r="G88" s="42"/>
      <c r="H88" s="42"/>
      <c r="I88" s="42"/>
      <c r="J88" s="42"/>
      <c r="K88" s="42"/>
      <c r="L88" s="42"/>
    </row>
    <row r="89" spans="2:12" s="28" customFormat="1" ht="42.75" customHeight="1" x14ac:dyDescent="0.2">
      <c r="B89" s="42" t="s">
        <v>140</v>
      </c>
      <c r="C89" s="42"/>
      <c r="D89" s="42"/>
      <c r="E89" s="42"/>
      <c r="F89" s="42"/>
      <c r="G89" s="42"/>
      <c r="H89" s="42"/>
      <c r="I89" s="42"/>
      <c r="J89" s="42"/>
      <c r="K89" s="42"/>
      <c r="L89" s="42"/>
    </row>
    <row r="90" spans="2:12" s="28" customFormat="1" ht="93.75" customHeight="1" x14ac:dyDescent="0.2">
      <c r="B90" s="56" t="s">
        <v>141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</row>
    <row r="91" spans="2:12" s="28" customFormat="1" ht="84.95" customHeight="1" x14ac:dyDescent="0.2">
      <c r="B91" s="56" t="s">
        <v>142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</row>
    <row r="92" spans="2:12" s="28" customFormat="1" ht="27.75" customHeight="1" x14ac:dyDescent="0.2"/>
    <row r="93" spans="2:12" s="28" customFormat="1" ht="17.649999999999999" customHeight="1" x14ac:dyDescent="0.2">
      <c r="I93" s="61" t="s">
        <v>143</v>
      </c>
      <c r="J93" s="61"/>
    </row>
    <row r="94" spans="2:12" s="28" customFormat="1" ht="108" customHeight="1" x14ac:dyDescent="0.2">
      <c r="B94" s="42" t="s">
        <v>144</v>
      </c>
      <c r="C94" s="42"/>
      <c r="D94" s="42"/>
      <c r="E94" s="42"/>
      <c r="F94" s="42"/>
      <c r="G94" s="42"/>
      <c r="H94" s="42"/>
      <c r="I94" s="42"/>
      <c r="J94" s="42"/>
    </row>
  </sheetData>
  <mergeCells count="57">
    <mergeCell ref="I93:J93"/>
    <mergeCell ref="B94:J94"/>
    <mergeCell ref="I1:L1"/>
    <mergeCell ref="B86:L86"/>
    <mergeCell ref="B87:L87"/>
    <mergeCell ref="B88:L88"/>
    <mergeCell ref="B89:L89"/>
    <mergeCell ref="B90:L90"/>
    <mergeCell ref="B91:L91"/>
    <mergeCell ref="B83:E83"/>
    <mergeCell ref="F83:L83"/>
    <mergeCell ref="B84:E84"/>
    <mergeCell ref="F84:L84"/>
    <mergeCell ref="B85:E85"/>
    <mergeCell ref="F85:L85"/>
    <mergeCell ref="B79:L79"/>
    <mergeCell ref="B80:L80"/>
    <mergeCell ref="B81:E81"/>
    <mergeCell ref="F81:L81"/>
    <mergeCell ref="B82:E82"/>
    <mergeCell ref="F82:L82"/>
    <mergeCell ref="B76:E76"/>
    <mergeCell ref="F76:L76"/>
    <mergeCell ref="B77:E77"/>
    <mergeCell ref="F77:L77"/>
    <mergeCell ref="B78:E78"/>
    <mergeCell ref="F78:L78"/>
    <mergeCell ref="B75:E75"/>
    <mergeCell ref="F75:L75"/>
    <mergeCell ref="B69:E69"/>
    <mergeCell ref="F69:L69"/>
    <mergeCell ref="B70:E70"/>
    <mergeCell ref="F70:L70"/>
    <mergeCell ref="B71:L71"/>
    <mergeCell ref="B72:L72"/>
    <mergeCell ref="B73:L73"/>
    <mergeCell ref="B74:E74"/>
    <mergeCell ref="F74:L74"/>
    <mergeCell ref="B31:K31"/>
    <mergeCell ref="B24:K24"/>
    <mergeCell ref="B28:K28"/>
    <mergeCell ref="B15:I15"/>
    <mergeCell ref="B16:I16"/>
    <mergeCell ref="B17:L17"/>
    <mergeCell ref="B18:L18"/>
    <mergeCell ref="B19:K19"/>
    <mergeCell ref="B14:I14"/>
    <mergeCell ref="B2:E2"/>
    <mergeCell ref="B3:D3"/>
    <mergeCell ref="B4:E4"/>
    <mergeCell ref="B5:D5"/>
    <mergeCell ref="B6:E6"/>
    <mergeCell ref="B7:D7"/>
    <mergeCell ref="B9:D10"/>
    <mergeCell ref="G10:L11"/>
    <mergeCell ref="E12:G12"/>
    <mergeCell ref="B13:I13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A791F-6B93-4771-A96E-FBCA57A7E5CB}">
  <dimension ref="B1:N81"/>
  <sheetViews>
    <sheetView tabSelected="1" topLeftCell="A76" workbookViewId="0">
      <selection activeCell="B66" sqref="B66:L66"/>
    </sheetView>
  </sheetViews>
  <sheetFormatPr defaultRowHeight="11.25" x14ac:dyDescent="0.2"/>
  <cols>
    <col min="1" max="1" width="0.140625" style="4" customWidth="1"/>
    <col min="2" max="2" width="4.28515625" style="4" customWidth="1"/>
    <col min="3" max="3" width="6.42578125" style="4" customWidth="1"/>
    <col min="4" max="4" width="9.42578125" style="4" customWidth="1"/>
    <col min="5" max="5" width="22.5703125" style="4" customWidth="1"/>
    <col min="6" max="6" width="5.85546875" style="4" customWidth="1"/>
    <col min="7" max="7" width="6" style="4" customWidth="1"/>
    <col min="8" max="8" width="9.42578125" style="4" customWidth="1"/>
    <col min="9" max="9" width="9.7109375" style="4" customWidth="1"/>
    <col min="10" max="10" width="6.42578125" style="4" customWidth="1"/>
    <col min="11" max="11" width="7.85546875" style="4" customWidth="1"/>
    <col min="12" max="12" width="10.28515625" style="4" customWidth="1"/>
    <col min="13" max="13" width="10.140625" style="4" customWidth="1"/>
    <col min="14" max="14" width="0.5703125" style="4" customWidth="1"/>
    <col min="15" max="15" width="20.42578125" style="4" customWidth="1"/>
    <col min="16" max="16384" width="9.140625" style="4"/>
  </cols>
  <sheetData>
    <row r="1" spans="2:14" s="2" customFormat="1" ht="17.100000000000001" customHeight="1" x14ac:dyDescent="0.2">
      <c r="I1" s="75" t="s">
        <v>122</v>
      </c>
      <c r="J1" s="75"/>
      <c r="K1" s="75"/>
      <c r="L1" s="75"/>
      <c r="M1" s="18"/>
      <c r="N1" s="18"/>
    </row>
    <row r="2" spans="2:14" s="2" customFormat="1" ht="18.75" customHeight="1" x14ac:dyDescent="0.2">
      <c r="B2" s="74"/>
      <c r="C2" s="74"/>
      <c r="D2" s="74"/>
    </row>
    <row r="3" spans="2:14" s="2" customFormat="1" ht="8.25" customHeight="1" x14ac:dyDescent="0.2">
      <c r="B3" s="56"/>
      <c r="C3" s="56"/>
      <c r="D3" s="56"/>
      <c r="E3" s="56"/>
    </row>
    <row r="4" spans="2:14" s="2" customFormat="1" ht="10.5" customHeight="1" x14ac:dyDescent="0.2">
      <c r="B4" s="74"/>
      <c r="C4" s="74"/>
      <c r="D4" s="74"/>
    </row>
    <row r="5" spans="2:14" s="2" customFormat="1" ht="9" customHeight="1" x14ac:dyDescent="0.2">
      <c r="B5" s="56"/>
      <c r="C5" s="56"/>
      <c r="D5" s="56"/>
      <c r="E5" s="56"/>
    </row>
    <row r="6" spans="2:14" s="2" customFormat="1" ht="5.25" customHeight="1" x14ac:dyDescent="0.2">
      <c r="B6" s="74"/>
      <c r="C6" s="74"/>
      <c r="D6" s="74"/>
    </row>
    <row r="7" spans="2:14" s="2" customFormat="1" ht="4.3499999999999996" customHeight="1" x14ac:dyDescent="0.2"/>
    <row r="8" spans="2:14" s="2" customFormat="1" ht="6.95" customHeight="1" x14ac:dyDescent="0.2">
      <c r="B8" s="88" t="s">
        <v>123</v>
      </c>
      <c r="C8" s="88"/>
      <c r="D8" s="88"/>
    </row>
    <row r="9" spans="2:14" s="2" customFormat="1" ht="12.2" customHeight="1" x14ac:dyDescent="0.2">
      <c r="B9" s="88"/>
      <c r="C9" s="88"/>
      <c r="D9" s="88"/>
      <c r="G9" s="59" t="s">
        <v>124</v>
      </c>
      <c r="H9" s="59"/>
      <c r="I9" s="59"/>
      <c r="J9" s="59"/>
      <c r="K9" s="59"/>
      <c r="L9" s="59"/>
      <c r="M9" s="59"/>
    </row>
    <row r="10" spans="2:14" s="2" customFormat="1" ht="7.9" customHeight="1" x14ac:dyDescent="0.2">
      <c r="G10" s="59"/>
      <c r="H10" s="59"/>
      <c r="I10" s="59"/>
      <c r="J10" s="59"/>
      <c r="K10" s="59"/>
      <c r="L10" s="59"/>
      <c r="M10" s="59"/>
    </row>
    <row r="11" spans="2:14" s="2" customFormat="1" ht="24" customHeight="1" x14ac:dyDescent="0.2">
      <c r="B11" s="78" t="s">
        <v>125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2:14" s="2" customFormat="1" ht="20.85" customHeight="1" x14ac:dyDescent="0.2">
      <c r="B12" s="77" t="s">
        <v>126</v>
      </c>
      <c r="C12" s="77"/>
      <c r="D12" s="77"/>
      <c r="E12" s="77"/>
      <c r="F12" s="77"/>
      <c r="G12" s="77"/>
      <c r="H12" s="77"/>
      <c r="I12" s="77"/>
    </row>
    <row r="13" spans="2:14" s="2" customFormat="1" ht="20.85" customHeight="1" x14ac:dyDescent="0.2">
      <c r="B13" s="77" t="s">
        <v>127</v>
      </c>
      <c r="C13" s="77"/>
      <c r="D13" s="77"/>
      <c r="E13" s="77"/>
      <c r="F13" s="77"/>
      <c r="G13" s="77"/>
      <c r="H13" s="77"/>
      <c r="I13" s="77"/>
    </row>
    <row r="14" spans="2:14" s="2" customFormat="1" ht="20.85" customHeight="1" x14ac:dyDescent="0.2">
      <c r="B14" s="77" t="s">
        <v>297</v>
      </c>
      <c r="C14" s="77"/>
      <c r="D14" s="77"/>
      <c r="E14" s="77"/>
      <c r="F14" s="77"/>
      <c r="G14" s="77"/>
      <c r="H14" s="77"/>
      <c r="I14" s="77"/>
    </row>
    <row r="15" spans="2:14" s="2" customFormat="1" ht="20.85" customHeight="1" x14ac:dyDescent="0.2">
      <c r="B15" s="77" t="s">
        <v>128</v>
      </c>
      <c r="C15" s="77"/>
      <c r="D15" s="77"/>
      <c r="E15" s="77"/>
      <c r="F15" s="77"/>
      <c r="G15" s="77"/>
      <c r="H15" s="77"/>
      <c r="I15" s="77"/>
    </row>
    <row r="16" spans="2:14" s="2" customFormat="1" ht="21.75" customHeight="1" x14ac:dyDescent="0.2">
      <c r="B16" s="40" t="s">
        <v>340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2:12" s="2" customFormat="1" ht="45" customHeight="1" x14ac:dyDescent="0.2">
      <c r="B17" s="41" t="str">
        <f xml:space="preserve"> "1.  Za wykonanie przedmiotu zamówienia w tym Pakiecie oferujemy następujące wynagrodzenie brutto: " &amp; TEXT(F57,"#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2:12" s="2" customFormat="1" ht="45.4" customHeight="1" x14ac:dyDescent="0.2">
      <c r="B18" s="5" t="s">
        <v>0</v>
      </c>
      <c r="C18" s="6" t="s">
        <v>1</v>
      </c>
      <c r="D18" s="5" t="s">
        <v>2</v>
      </c>
      <c r="E18" s="5" t="s">
        <v>3</v>
      </c>
      <c r="F18" s="5" t="s">
        <v>4</v>
      </c>
      <c r="G18" s="5" t="s">
        <v>5</v>
      </c>
      <c r="H18" s="5" t="s">
        <v>6</v>
      </c>
      <c r="I18" s="6" t="s">
        <v>7</v>
      </c>
      <c r="J18" s="5" t="s">
        <v>8</v>
      </c>
      <c r="K18" s="5" t="s">
        <v>9</v>
      </c>
      <c r="L18" s="13" t="s">
        <v>10</v>
      </c>
    </row>
    <row r="19" spans="2:12" s="2" customFormat="1" ht="28.7" customHeight="1" x14ac:dyDescent="0.2">
      <c r="B19" s="7">
        <v>1</v>
      </c>
      <c r="C19" s="8" t="s">
        <v>180</v>
      </c>
      <c r="D19" s="8" t="s">
        <v>181</v>
      </c>
      <c r="E19" s="9" t="s">
        <v>182</v>
      </c>
      <c r="F19" s="8" t="s">
        <v>39</v>
      </c>
      <c r="G19" s="10">
        <v>150</v>
      </c>
      <c r="H19" s="11">
        <v>0</v>
      </c>
      <c r="I19" s="12">
        <f t="shared" ref="I19:I55" si="0">ROUND(G19* H19,2)</f>
        <v>0</v>
      </c>
      <c r="J19" s="7">
        <v>8</v>
      </c>
      <c r="K19" s="12">
        <f t="shared" ref="K19:K55" si="1">ROUND(I19* J19/100,2)</f>
        <v>0</v>
      </c>
      <c r="L19" s="14">
        <f t="shared" ref="L19:L55" si="2">ROUND(I19+ K19,2)</f>
        <v>0</v>
      </c>
    </row>
    <row r="20" spans="2:12" s="2" customFormat="1" ht="28.7" customHeight="1" x14ac:dyDescent="0.2">
      <c r="B20" s="7">
        <v>2</v>
      </c>
      <c r="C20" s="8" t="s">
        <v>183</v>
      </c>
      <c r="D20" s="8" t="s">
        <v>184</v>
      </c>
      <c r="E20" s="9" t="s">
        <v>185</v>
      </c>
      <c r="F20" s="8" t="s">
        <v>39</v>
      </c>
      <c r="G20" s="10">
        <v>50</v>
      </c>
      <c r="H20" s="11">
        <v>0</v>
      </c>
      <c r="I20" s="12">
        <f t="shared" si="0"/>
        <v>0</v>
      </c>
      <c r="J20" s="7">
        <v>8</v>
      </c>
      <c r="K20" s="12">
        <f t="shared" si="1"/>
        <v>0</v>
      </c>
      <c r="L20" s="14">
        <f t="shared" si="2"/>
        <v>0</v>
      </c>
    </row>
    <row r="21" spans="2:12" s="2" customFormat="1" ht="28.7" customHeight="1" x14ac:dyDescent="0.2">
      <c r="B21" s="7">
        <v>3</v>
      </c>
      <c r="C21" s="8" t="s">
        <v>186</v>
      </c>
      <c r="D21" s="8" t="s">
        <v>187</v>
      </c>
      <c r="E21" s="9" t="s">
        <v>188</v>
      </c>
      <c r="F21" s="8" t="s">
        <v>39</v>
      </c>
      <c r="G21" s="10">
        <v>100</v>
      </c>
      <c r="H21" s="11">
        <v>0</v>
      </c>
      <c r="I21" s="12">
        <f t="shared" si="0"/>
        <v>0</v>
      </c>
      <c r="J21" s="7">
        <v>8</v>
      </c>
      <c r="K21" s="12">
        <f t="shared" si="1"/>
        <v>0</v>
      </c>
      <c r="L21" s="14">
        <f t="shared" si="2"/>
        <v>0</v>
      </c>
    </row>
    <row r="22" spans="2:12" s="2" customFormat="1" ht="28.7" customHeight="1" x14ac:dyDescent="0.2">
      <c r="B22" s="7">
        <v>4</v>
      </c>
      <c r="C22" s="8" t="s">
        <v>189</v>
      </c>
      <c r="D22" s="8" t="s">
        <v>190</v>
      </c>
      <c r="E22" s="9" t="s">
        <v>191</v>
      </c>
      <c r="F22" s="8" t="s">
        <v>39</v>
      </c>
      <c r="G22" s="10">
        <v>300</v>
      </c>
      <c r="H22" s="11">
        <v>0</v>
      </c>
      <c r="I22" s="12">
        <f t="shared" si="0"/>
        <v>0</v>
      </c>
      <c r="J22" s="7">
        <v>8</v>
      </c>
      <c r="K22" s="12">
        <f t="shared" si="1"/>
        <v>0</v>
      </c>
      <c r="L22" s="14">
        <f t="shared" si="2"/>
        <v>0</v>
      </c>
    </row>
    <row r="23" spans="2:12" s="2" customFormat="1" ht="19.7" customHeight="1" x14ac:dyDescent="0.2">
      <c r="B23" s="7">
        <v>5</v>
      </c>
      <c r="C23" s="8" t="s">
        <v>192</v>
      </c>
      <c r="D23" s="8" t="s">
        <v>193</v>
      </c>
      <c r="E23" s="9" t="s">
        <v>194</v>
      </c>
      <c r="F23" s="8" t="s">
        <v>195</v>
      </c>
      <c r="G23" s="10">
        <v>6</v>
      </c>
      <c r="H23" s="11">
        <v>0</v>
      </c>
      <c r="I23" s="12">
        <f t="shared" si="0"/>
        <v>0</v>
      </c>
      <c r="J23" s="7">
        <v>8</v>
      </c>
      <c r="K23" s="12">
        <f t="shared" si="1"/>
        <v>0</v>
      </c>
      <c r="L23" s="14">
        <f t="shared" si="2"/>
        <v>0</v>
      </c>
    </row>
    <row r="24" spans="2:12" s="2" customFormat="1" ht="28.7" customHeight="1" x14ac:dyDescent="0.2">
      <c r="B24" s="7">
        <v>6</v>
      </c>
      <c r="C24" s="8" t="s">
        <v>196</v>
      </c>
      <c r="D24" s="8" t="s">
        <v>197</v>
      </c>
      <c r="E24" s="9" t="s">
        <v>198</v>
      </c>
      <c r="F24" s="8" t="s">
        <v>195</v>
      </c>
      <c r="G24" s="10">
        <v>20</v>
      </c>
      <c r="H24" s="11">
        <v>0</v>
      </c>
      <c r="I24" s="12">
        <f t="shared" si="0"/>
        <v>0</v>
      </c>
      <c r="J24" s="7">
        <v>8</v>
      </c>
      <c r="K24" s="12">
        <f t="shared" si="1"/>
        <v>0</v>
      </c>
      <c r="L24" s="14">
        <f t="shared" si="2"/>
        <v>0</v>
      </c>
    </row>
    <row r="25" spans="2:12" s="2" customFormat="1" ht="19.7" customHeight="1" x14ac:dyDescent="0.2">
      <c r="B25" s="7">
        <v>7</v>
      </c>
      <c r="C25" s="8" t="s">
        <v>199</v>
      </c>
      <c r="D25" s="8" t="s">
        <v>200</v>
      </c>
      <c r="E25" s="9" t="s">
        <v>201</v>
      </c>
      <c r="F25" s="8" t="s">
        <v>195</v>
      </c>
      <c r="G25" s="10">
        <v>220</v>
      </c>
      <c r="H25" s="11">
        <v>0</v>
      </c>
      <c r="I25" s="12">
        <f t="shared" si="0"/>
        <v>0</v>
      </c>
      <c r="J25" s="7">
        <v>8</v>
      </c>
      <c r="K25" s="12">
        <f t="shared" si="1"/>
        <v>0</v>
      </c>
      <c r="L25" s="14">
        <f t="shared" si="2"/>
        <v>0</v>
      </c>
    </row>
    <row r="26" spans="2:12" s="2" customFormat="1" ht="28.7" customHeight="1" x14ac:dyDescent="0.2">
      <c r="B26" s="7">
        <v>8</v>
      </c>
      <c r="C26" s="8" t="s">
        <v>202</v>
      </c>
      <c r="D26" s="8" t="s">
        <v>203</v>
      </c>
      <c r="E26" s="9" t="s">
        <v>204</v>
      </c>
      <c r="F26" s="8" t="s">
        <v>195</v>
      </c>
      <c r="G26" s="10">
        <v>60</v>
      </c>
      <c r="H26" s="11">
        <v>0</v>
      </c>
      <c r="I26" s="12">
        <f t="shared" si="0"/>
        <v>0</v>
      </c>
      <c r="J26" s="7">
        <v>8</v>
      </c>
      <c r="K26" s="12">
        <f t="shared" si="1"/>
        <v>0</v>
      </c>
      <c r="L26" s="14">
        <f t="shared" si="2"/>
        <v>0</v>
      </c>
    </row>
    <row r="27" spans="2:12" s="2" customFormat="1" ht="19.7" customHeight="1" x14ac:dyDescent="0.2">
      <c r="B27" s="7">
        <v>9</v>
      </c>
      <c r="C27" s="8" t="s">
        <v>205</v>
      </c>
      <c r="D27" s="8" t="s">
        <v>206</v>
      </c>
      <c r="E27" s="9" t="s">
        <v>207</v>
      </c>
      <c r="F27" s="8" t="s">
        <v>195</v>
      </c>
      <c r="G27" s="10">
        <v>242.5</v>
      </c>
      <c r="H27" s="11">
        <v>0</v>
      </c>
      <c r="I27" s="12">
        <f t="shared" si="0"/>
        <v>0</v>
      </c>
      <c r="J27" s="7">
        <v>8</v>
      </c>
      <c r="K27" s="12">
        <f t="shared" si="1"/>
        <v>0</v>
      </c>
      <c r="L27" s="14">
        <f t="shared" si="2"/>
        <v>0</v>
      </c>
    </row>
    <row r="28" spans="2:12" s="2" customFormat="1" ht="19.7" customHeight="1" x14ac:dyDescent="0.2">
      <c r="B28" s="7">
        <v>10</v>
      </c>
      <c r="C28" s="8" t="s">
        <v>208</v>
      </c>
      <c r="D28" s="8" t="s">
        <v>209</v>
      </c>
      <c r="E28" s="9" t="s">
        <v>210</v>
      </c>
      <c r="F28" s="8" t="s">
        <v>195</v>
      </c>
      <c r="G28" s="10">
        <v>42.5</v>
      </c>
      <c r="H28" s="11">
        <v>0</v>
      </c>
      <c r="I28" s="12">
        <f t="shared" si="0"/>
        <v>0</v>
      </c>
      <c r="J28" s="7">
        <v>8</v>
      </c>
      <c r="K28" s="12">
        <f t="shared" si="1"/>
        <v>0</v>
      </c>
      <c r="L28" s="14">
        <f t="shared" si="2"/>
        <v>0</v>
      </c>
    </row>
    <row r="29" spans="2:12" s="2" customFormat="1" ht="28.7" customHeight="1" x14ac:dyDescent="0.2">
      <c r="B29" s="7">
        <v>11</v>
      </c>
      <c r="C29" s="8" t="s">
        <v>211</v>
      </c>
      <c r="D29" s="8" t="s">
        <v>212</v>
      </c>
      <c r="E29" s="9" t="s">
        <v>213</v>
      </c>
      <c r="F29" s="8" t="s">
        <v>195</v>
      </c>
      <c r="G29" s="10">
        <v>600</v>
      </c>
      <c r="H29" s="11">
        <v>0</v>
      </c>
      <c r="I29" s="12">
        <f t="shared" si="0"/>
        <v>0</v>
      </c>
      <c r="J29" s="7">
        <v>8</v>
      </c>
      <c r="K29" s="12">
        <f t="shared" si="1"/>
        <v>0</v>
      </c>
      <c r="L29" s="14">
        <f t="shared" si="2"/>
        <v>0</v>
      </c>
    </row>
    <row r="30" spans="2:12" s="2" customFormat="1" ht="19.7" customHeight="1" x14ac:dyDescent="0.2">
      <c r="B30" s="7">
        <v>12</v>
      </c>
      <c r="C30" s="8" t="s">
        <v>214</v>
      </c>
      <c r="D30" s="8" t="s">
        <v>215</v>
      </c>
      <c r="E30" s="9" t="s">
        <v>216</v>
      </c>
      <c r="F30" s="8" t="s">
        <v>195</v>
      </c>
      <c r="G30" s="10">
        <v>550</v>
      </c>
      <c r="H30" s="11">
        <v>0</v>
      </c>
      <c r="I30" s="12">
        <f t="shared" si="0"/>
        <v>0</v>
      </c>
      <c r="J30" s="7">
        <v>8</v>
      </c>
      <c r="K30" s="12">
        <f t="shared" si="1"/>
        <v>0</v>
      </c>
      <c r="L30" s="14">
        <f t="shared" si="2"/>
        <v>0</v>
      </c>
    </row>
    <row r="31" spans="2:12" s="2" customFormat="1" ht="19.7" customHeight="1" x14ac:dyDescent="0.2">
      <c r="B31" s="7">
        <v>13</v>
      </c>
      <c r="C31" s="8" t="s">
        <v>217</v>
      </c>
      <c r="D31" s="8" t="s">
        <v>218</v>
      </c>
      <c r="E31" s="9" t="s">
        <v>219</v>
      </c>
      <c r="F31" s="8" t="s">
        <v>195</v>
      </c>
      <c r="G31" s="10">
        <v>600</v>
      </c>
      <c r="H31" s="11">
        <v>0</v>
      </c>
      <c r="I31" s="12">
        <f t="shared" si="0"/>
        <v>0</v>
      </c>
      <c r="J31" s="7">
        <v>8</v>
      </c>
      <c r="K31" s="12">
        <f t="shared" si="1"/>
        <v>0</v>
      </c>
      <c r="L31" s="14">
        <f t="shared" si="2"/>
        <v>0</v>
      </c>
    </row>
    <row r="32" spans="2:12" s="2" customFormat="1" ht="19.7" customHeight="1" x14ac:dyDescent="0.2">
      <c r="B32" s="7">
        <v>14</v>
      </c>
      <c r="C32" s="8" t="s">
        <v>220</v>
      </c>
      <c r="D32" s="8" t="s">
        <v>221</v>
      </c>
      <c r="E32" s="9" t="s">
        <v>222</v>
      </c>
      <c r="F32" s="8" t="s">
        <v>195</v>
      </c>
      <c r="G32" s="10">
        <v>400</v>
      </c>
      <c r="H32" s="11">
        <v>0</v>
      </c>
      <c r="I32" s="12">
        <f t="shared" si="0"/>
        <v>0</v>
      </c>
      <c r="J32" s="7">
        <v>8</v>
      </c>
      <c r="K32" s="12">
        <f t="shared" si="1"/>
        <v>0</v>
      </c>
      <c r="L32" s="14">
        <f t="shared" si="2"/>
        <v>0</v>
      </c>
    </row>
    <row r="33" spans="2:12" s="2" customFormat="1" ht="28.7" customHeight="1" x14ac:dyDescent="0.2">
      <c r="B33" s="7">
        <v>15</v>
      </c>
      <c r="C33" s="8" t="s">
        <v>223</v>
      </c>
      <c r="D33" s="8" t="s">
        <v>224</v>
      </c>
      <c r="E33" s="9" t="s">
        <v>225</v>
      </c>
      <c r="F33" s="8" t="s">
        <v>195</v>
      </c>
      <c r="G33" s="10">
        <v>110</v>
      </c>
      <c r="H33" s="11">
        <v>0</v>
      </c>
      <c r="I33" s="12">
        <f t="shared" si="0"/>
        <v>0</v>
      </c>
      <c r="J33" s="7">
        <v>8</v>
      </c>
      <c r="K33" s="12">
        <f t="shared" si="1"/>
        <v>0</v>
      </c>
      <c r="L33" s="14">
        <f t="shared" si="2"/>
        <v>0</v>
      </c>
    </row>
    <row r="34" spans="2:12" s="2" customFormat="1" ht="28.7" customHeight="1" x14ac:dyDescent="0.2">
      <c r="B34" s="7">
        <v>16</v>
      </c>
      <c r="C34" s="8" t="s">
        <v>226</v>
      </c>
      <c r="D34" s="8" t="s">
        <v>227</v>
      </c>
      <c r="E34" s="9" t="s">
        <v>228</v>
      </c>
      <c r="F34" s="8" t="s">
        <v>39</v>
      </c>
      <c r="G34" s="10">
        <v>60</v>
      </c>
      <c r="H34" s="11">
        <v>0</v>
      </c>
      <c r="I34" s="12">
        <f t="shared" si="0"/>
        <v>0</v>
      </c>
      <c r="J34" s="7">
        <v>8</v>
      </c>
      <c r="K34" s="12">
        <f t="shared" si="1"/>
        <v>0</v>
      </c>
      <c r="L34" s="14">
        <f t="shared" si="2"/>
        <v>0</v>
      </c>
    </row>
    <row r="35" spans="2:12" s="2" customFormat="1" ht="28.7" customHeight="1" x14ac:dyDescent="0.2">
      <c r="B35" s="7">
        <v>17</v>
      </c>
      <c r="C35" s="8" t="s">
        <v>229</v>
      </c>
      <c r="D35" s="8" t="s">
        <v>230</v>
      </c>
      <c r="E35" s="9" t="s">
        <v>231</v>
      </c>
      <c r="F35" s="8" t="s">
        <v>195</v>
      </c>
      <c r="G35" s="10">
        <v>60</v>
      </c>
      <c r="H35" s="11">
        <v>0</v>
      </c>
      <c r="I35" s="12">
        <f t="shared" si="0"/>
        <v>0</v>
      </c>
      <c r="J35" s="7">
        <v>8</v>
      </c>
      <c r="K35" s="12">
        <f t="shared" si="1"/>
        <v>0</v>
      </c>
      <c r="L35" s="14">
        <f t="shared" si="2"/>
        <v>0</v>
      </c>
    </row>
    <row r="36" spans="2:12" s="2" customFormat="1" ht="28.7" customHeight="1" x14ac:dyDescent="0.2">
      <c r="B36" s="7">
        <v>18</v>
      </c>
      <c r="C36" s="8" t="s">
        <v>232</v>
      </c>
      <c r="D36" s="8" t="s">
        <v>233</v>
      </c>
      <c r="E36" s="9" t="s">
        <v>234</v>
      </c>
      <c r="F36" s="8" t="s">
        <v>39</v>
      </c>
      <c r="G36" s="10">
        <v>120</v>
      </c>
      <c r="H36" s="11">
        <v>0</v>
      </c>
      <c r="I36" s="12">
        <f t="shared" si="0"/>
        <v>0</v>
      </c>
      <c r="J36" s="7">
        <v>8</v>
      </c>
      <c r="K36" s="12">
        <f t="shared" si="1"/>
        <v>0</v>
      </c>
      <c r="L36" s="14">
        <f t="shared" si="2"/>
        <v>0</v>
      </c>
    </row>
    <row r="37" spans="2:12" s="2" customFormat="1" ht="28.7" customHeight="1" x14ac:dyDescent="0.2">
      <c r="B37" s="7">
        <v>19</v>
      </c>
      <c r="C37" s="8" t="s">
        <v>235</v>
      </c>
      <c r="D37" s="8" t="s">
        <v>236</v>
      </c>
      <c r="E37" s="9" t="s">
        <v>237</v>
      </c>
      <c r="F37" s="8" t="s">
        <v>179</v>
      </c>
      <c r="G37" s="10">
        <v>36</v>
      </c>
      <c r="H37" s="11">
        <v>0</v>
      </c>
      <c r="I37" s="12">
        <f t="shared" si="0"/>
        <v>0</v>
      </c>
      <c r="J37" s="7">
        <v>8</v>
      </c>
      <c r="K37" s="12">
        <f t="shared" si="1"/>
        <v>0</v>
      </c>
      <c r="L37" s="14">
        <f t="shared" si="2"/>
        <v>0</v>
      </c>
    </row>
    <row r="38" spans="2:12" s="2" customFormat="1" ht="19.7" customHeight="1" x14ac:dyDescent="0.2">
      <c r="B38" s="7">
        <v>20</v>
      </c>
      <c r="C38" s="8" t="s">
        <v>238</v>
      </c>
      <c r="D38" s="8" t="s">
        <v>239</v>
      </c>
      <c r="E38" s="9" t="s">
        <v>240</v>
      </c>
      <c r="F38" s="8" t="s">
        <v>39</v>
      </c>
      <c r="G38" s="10">
        <v>200</v>
      </c>
      <c r="H38" s="11">
        <v>0</v>
      </c>
      <c r="I38" s="12">
        <f t="shared" si="0"/>
        <v>0</v>
      </c>
      <c r="J38" s="7">
        <v>8</v>
      </c>
      <c r="K38" s="12">
        <f t="shared" si="1"/>
        <v>0</v>
      </c>
      <c r="L38" s="14">
        <f t="shared" si="2"/>
        <v>0</v>
      </c>
    </row>
    <row r="39" spans="2:12" s="2" customFormat="1" ht="19.7" customHeight="1" x14ac:dyDescent="0.2">
      <c r="B39" s="7">
        <v>21</v>
      </c>
      <c r="C39" s="8" t="s">
        <v>241</v>
      </c>
      <c r="D39" s="8" t="s">
        <v>242</v>
      </c>
      <c r="E39" s="9" t="s">
        <v>243</v>
      </c>
      <c r="F39" s="8" t="s">
        <v>39</v>
      </c>
      <c r="G39" s="10">
        <v>400</v>
      </c>
      <c r="H39" s="11">
        <v>0</v>
      </c>
      <c r="I39" s="12">
        <f t="shared" si="0"/>
        <v>0</v>
      </c>
      <c r="J39" s="7">
        <v>8</v>
      </c>
      <c r="K39" s="12">
        <f t="shared" si="1"/>
        <v>0</v>
      </c>
      <c r="L39" s="14">
        <f t="shared" si="2"/>
        <v>0</v>
      </c>
    </row>
    <row r="40" spans="2:12" s="2" customFormat="1" ht="19.7" customHeight="1" x14ac:dyDescent="0.2">
      <c r="B40" s="7">
        <v>22</v>
      </c>
      <c r="C40" s="8" t="s">
        <v>244</v>
      </c>
      <c r="D40" s="8" t="s">
        <v>245</v>
      </c>
      <c r="E40" s="9" t="s">
        <v>246</v>
      </c>
      <c r="F40" s="8" t="s">
        <v>195</v>
      </c>
      <c r="G40" s="10">
        <v>6</v>
      </c>
      <c r="H40" s="11">
        <v>0</v>
      </c>
      <c r="I40" s="12">
        <f t="shared" si="0"/>
        <v>0</v>
      </c>
      <c r="J40" s="7">
        <v>8</v>
      </c>
      <c r="K40" s="12">
        <f t="shared" si="1"/>
        <v>0</v>
      </c>
      <c r="L40" s="14">
        <f t="shared" si="2"/>
        <v>0</v>
      </c>
    </row>
    <row r="41" spans="2:12" s="2" customFormat="1" ht="28.7" customHeight="1" x14ac:dyDescent="0.2">
      <c r="B41" s="7">
        <v>23</v>
      </c>
      <c r="C41" s="8" t="s">
        <v>247</v>
      </c>
      <c r="D41" s="8" t="s">
        <v>248</v>
      </c>
      <c r="E41" s="9" t="s">
        <v>249</v>
      </c>
      <c r="F41" s="8" t="s">
        <v>250</v>
      </c>
      <c r="G41" s="10">
        <v>6700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14">
        <f t="shared" si="2"/>
        <v>0</v>
      </c>
    </row>
    <row r="42" spans="2:12" s="2" customFormat="1" ht="19.7" customHeight="1" x14ac:dyDescent="0.2">
      <c r="B42" s="7">
        <v>24</v>
      </c>
      <c r="C42" s="8" t="s">
        <v>251</v>
      </c>
      <c r="D42" s="8" t="s">
        <v>252</v>
      </c>
      <c r="E42" s="9" t="s">
        <v>253</v>
      </c>
      <c r="F42" s="8" t="s">
        <v>195</v>
      </c>
      <c r="G42" s="10">
        <v>47.3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14">
        <f t="shared" si="2"/>
        <v>0</v>
      </c>
    </row>
    <row r="43" spans="2:12" s="2" customFormat="1" ht="19.7" customHeight="1" x14ac:dyDescent="0.2">
      <c r="B43" s="7">
        <v>25</v>
      </c>
      <c r="C43" s="8" t="s">
        <v>254</v>
      </c>
      <c r="D43" s="8" t="s">
        <v>255</v>
      </c>
      <c r="E43" s="9" t="s">
        <v>256</v>
      </c>
      <c r="F43" s="8" t="s">
        <v>32</v>
      </c>
      <c r="G43" s="10">
        <v>120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14">
        <f t="shared" si="2"/>
        <v>0</v>
      </c>
    </row>
    <row r="44" spans="2:12" s="2" customFormat="1" ht="19.7" customHeight="1" x14ac:dyDescent="0.2">
      <c r="B44" s="7">
        <v>26</v>
      </c>
      <c r="C44" s="8" t="s">
        <v>257</v>
      </c>
      <c r="D44" s="8" t="s">
        <v>258</v>
      </c>
      <c r="E44" s="9" t="s">
        <v>259</v>
      </c>
      <c r="F44" s="8" t="s">
        <v>32</v>
      </c>
      <c r="G44" s="10">
        <v>6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14">
        <f t="shared" si="2"/>
        <v>0</v>
      </c>
    </row>
    <row r="45" spans="2:12" s="2" customFormat="1" ht="19.7" customHeight="1" x14ac:dyDescent="0.2">
      <c r="B45" s="7">
        <v>27</v>
      </c>
      <c r="C45" s="8" t="s">
        <v>260</v>
      </c>
      <c r="D45" s="8" t="s">
        <v>261</v>
      </c>
      <c r="E45" s="9" t="s">
        <v>262</v>
      </c>
      <c r="F45" s="8" t="s">
        <v>195</v>
      </c>
      <c r="G45" s="10">
        <v>60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14">
        <f t="shared" si="2"/>
        <v>0</v>
      </c>
    </row>
    <row r="46" spans="2:12" s="2" customFormat="1" ht="19.7" customHeight="1" x14ac:dyDescent="0.2">
      <c r="B46" s="7">
        <v>28</v>
      </c>
      <c r="C46" s="8" t="s">
        <v>263</v>
      </c>
      <c r="D46" s="8" t="s">
        <v>264</v>
      </c>
      <c r="E46" s="9" t="s">
        <v>265</v>
      </c>
      <c r="F46" s="8" t="s">
        <v>195</v>
      </c>
      <c r="G46" s="10">
        <v>41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14">
        <f t="shared" si="2"/>
        <v>0</v>
      </c>
    </row>
    <row r="47" spans="2:12" s="2" customFormat="1" ht="28.7" customHeight="1" x14ac:dyDescent="0.2">
      <c r="B47" s="7">
        <v>29</v>
      </c>
      <c r="C47" s="8" t="s">
        <v>266</v>
      </c>
      <c r="D47" s="8" t="s">
        <v>267</v>
      </c>
      <c r="E47" s="9" t="s">
        <v>268</v>
      </c>
      <c r="F47" s="8" t="s">
        <v>39</v>
      </c>
      <c r="G47" s="10">
        <v>120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14">
        <f t="shared" si="2"/>
        <v>0</v>
      </c>
    </row>
    <row r="48" spans="2:12" s="2" customFormat="1" ht="19.7" customHeight="1" x14ac:dyDescent="0.2">
      <c r="B48" s="7">
        <v>30</v>
      </c>
      <c r="C48" s="8" t="s">
        <v>269</v>
      </c>
      <c r="D48" s="8" t="s">
        <v>270</v>
      </c>
      <c r="E48" s="9" t="s">
        <v>271</v>
      </c>
      <c r="F48" s="8" t="s">
        <v>272</v>
      </c>
      <c r="G48" s="10">
        <v>500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14">
        <f t="shared" si="2"/>
        <v>0</v>
      </c>
    </row>
    <row r="49" spans="2:13" s="2" customFormat="1" ht="19.7" customHeight="1" x14ac:dyDescent="0.2">
      <c r="B49" s="7">
        <v>31</v>
      </c>
      <c r="C49" s="8" t="s">
        <v>273</v>
      </c>
      <c r="D49" s="8" t="s">
        <v>274</v>
      </c>
      <c r="E49" s="9" t="s">
        <v>275</v>
      </c>
      <c r="F49" s="8" t="s">
        <v>272</v>
      </c>
      <c r="G49" s="10">
        <v>260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14">
        <f t="shared" si="2"/>
        <v>0</v>
      </c>
    </row>
    <row r="50" spans="2:13" s="2" customFormat="1" ht="19.7" customHeight="1" x14ac:dyDescent="0.2">
      <c r="B50" s="7">
        <v>32</v>
      </c>
      <c r="C50" s="8" t="s">
        <v>276</v>
      </c>
      <c r="D50" s="8" t="s">
        <v>277</v>
      </c>
      <c r="E50" s="9" t="s">
        <v>278</v>
      </c>
      <c r="F50" s="8" t="s">
        <v>272</v>
      </c>
      <c r="G50" s="10">
        <v>10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14">
        <f t="shared" si="2"/>
        <v>0</v>
      </c>
    </row>
    <row r="51" spans="2:13" s="2" customFormat="1" ht="19.7" customHeight="1" x14ac:dyDescent="0.2">
      <c r="B51" s="7">
        <v>33</v>
      </c>
      <c r="C51" s="8" t="s">
        <v>279</v>
      </c>
      <c r="D51" s="8" t="s">
        <v>280</v>
      </c>
      <c r="E51" s="9" t="s">
        <v>281</v>
      </c>
      <c r="F51" s="8" t="s">
        <v>272</v>
      </c>
      <c r="G51" s="10">
        <v>5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14">
        <f t="shared" si="2"/>
        <v>0</v>
      </c>
    </row>
    <row r="52" spans="2:13" s="2" customFormat="1" ht="19.7" customHeight="1" x14ac:dyDescent="0.2">
      <c r="B52" s="7">
        <v>34</v>
      </c>
      <c r="C52" s="8" t="s">
        <v>282</v>
      </c>
      <c r="D52" s="8" t="s">
        <v>283</v>
      </c>
      <c r="E52" s="9" t="s">
        <v>284</v>
      </c>
      <c r="F52" s="8" t="s">
        <v>272</v>
      </c>
      <c r="G52" s="10">
        <v>5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14">
        <f t="shared" si="2"/>
        <v>0</v>
      </c>
    </row>
    <row r="53" spans="2:13" s="2" customFormat="1" ht="19.7" customHeight="1" x14ac:dyDescent="0.2">
      <c r="B53" s="7">
        <v>35</v>
      </c>
      <c r="C53" s="8" t="s">
        <v>285</v>
      </c>
      <c r="D53" s="8" t="s">
        <v>286</v>
      </c>
      <c r="E53" s="9" t="s">
        <v>287</v>
      </c>
      <c r="F53" s="8" t="s">
        <v>272</v>
      </c>
      <c r="G53" s="10">
        <v>25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14">
        <f t="shared" si="2"/>
        <v>0</v>
      </c>
    </row>
    <row r="54" spans="2:13" s="2" customFormat="1" ht="19.7" customHeight="1" x14ac:dyDescent="0.2">
      <c r="B54" s="7">
        <v>36</v>
      </c>
      <c r="C54" s="8" t="s">
        <v>103</v>
      </c>
      <c r="D54" s="8" t="s">
        <v>104</v>
      </c>
      <c r="E54" s="9" t="s">
        <v>105</v>
      </c>
      <c r="F54" s="8" t="s">
        <v>83</v>
      </c>
      <c r="G54" s="10">
        <v>1040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14">
        <f t="shared" si="2"/>
        <v>0</v>
      </c>
    </row>
    <row r="55" spans="2:13" s="2" customFormat="1" ht="19.7" customHeight="1" x14ac:dyDescent="0.2">
      <c r="B55" s="7">
        <v>37</v>
      </c>
      <c r="C55" s="8" t="s">
        <v>111</v>
      </c>
      <c r="D55" s="8" t="s">
        <v>112</v>
      </c>
      <c r="E55" s="9" t="s">
        <v>113</v>
      </c>
      <c r="F55" s="8" t="s">
        <v>83</v>
      </c>
      <c r="G55" s="10">
        <v>578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14">
        <f t="shared" si="2"/>
        <v>0</v>
      </c>
    </row>
    <row r="56" spans="2:13" s="2" customFormat="1" ht="21.4" customHeight="1" x14ac:dyDescent="0.2">
      <c r="B56" s="80" t="s">
        <v>116</v>
      </c>
      <c r="C56" s="80"/>
      <c r="D56" s="80"/>
      <c r="E56" s="80"/>
      <c r="F56" s="81">
        <f>ROUND(I19+I20+I21+I22+I23+I24+I25+I26+I27+I28+I29+I30+I31+I32+I33+I34+I35+I36+I37+I38+I39+I40+I41+I42+I43+I44+I45+I46+I47+I48+I49+I50+I51+I52+I53+I54+I55,2)</f>
        <v>0</v>
      </c>
      <c r="G56" s="82"/>
      <c r="H56" s="82"/>
      <c r="I56" s="82"/>
      <c r="J56" s="82"/>
      <c r="K56" s="82"/>
      <c r="L56" s="82"/>
    </row>
    <row r="57" spans="2:13" s="2" customFormat="1" ht="21.4" customHeight="1" x14ac:dyDescent="0.2">
      <c r="B57" s="80" t="s">
        <v>117</v>
      </c>
      <c r="C57" s="80"/>
      <c r="D57" s="80"/>
      <c r="E57" s="80"/>
      <c r="F57" s="83">
        <f>ROUND(L19+L20+L21+L22+L23+L24+L25+L26+L27+L28+L29+L30+L31+L32+L33+L34+L35+L36+L37+L38+L39+L40+L41+L42+L43+L44+L45+L46+L47+L48+L49+L50+L51+L52+L53+L54+L55,2)</f>
        <v>0</v>
      </c>
      <c r="G57" s="84"/>
      <c r="H57" s="84"/>
      <c r="I57" s="84"/>
      <c r="J57" s="84"/>
      <c r="K57" s="84"/>
      <c r="L57" s="84"/>
    </row>
    <row r="58" spans="2:13" s="2" customFormat="1" ht="11.1" customHeight="1" x14ac:dyDescent="0.2"/>
    <row r="59" spans="2:13" s="2" customFormat="1" ht="46.5" customHeight="1" x14ac:dyDescent="0.2">
      <c r="B59" s="56" t="s">
        <v>133</v>
      </c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15"/>
    </row>
    <row r="60" spans="2:13" s="2" customFormat="1" ht="85.5" customHeight="1" x14ac:dyDescent="0.2">
      <c r="B60" s="56" t="s">
        <v>298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15"/>
    </row>
    <row r="61" spans="2:13" s="2" customFormat="1" ht="79.5" customHeight="1" x14ac:dyDescent="0.2">
      <c r="B61" s="74" t="s">
        <v>135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16"/>
    </row>
    <row r="62" spans="2:13" s="2" customFormat="1" ht="37.9" customHeight="1" x14ac:dyDescent="0.2">
      <c r="B62" s="67" t="s">
        <v>118</v>
      </c>
      <c r="C62" s="67"/>
      <c r="D62" s="67"/>
      <c r="E62" s="67"/>
      <c r="F62" s="73" t="s">
        <v>119</v>
      </c>
      <c r="G62" s="73"/>
      <c r="H62" s="73"/>
      <c r="I62" s="73"/>
      <c r="J62" s="73"/>
      <c r="K62" s="73"/>
      <c r="L62" s="73"/>
    </row>
    <row r="63" spans="2:13" s="2" customFormat="1" ht="28.7" customHeight="1" x14ac:dyDescent="0.2"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</row>
    <row r="64" spans="2:13" s="2" customFormat="1" ht="28.7" customHeight="1" x14ac:dyDescent="0.2"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</row>
    <row r="65" spans="2:13" s="2" customFormat="1" ht="28.7" customHeight="1" x14ac:dyDescent="0.2"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</row>
    <row r="66" spans="2:13" s="2" customFormat="1" ht="141" customHeight="1" x14ac:dyDescent="0.2">
      <c r="B66" s="86" t="s">
        <v>299</v>
      </c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15"/>
    </row>
    <row r="67" spans="2:13" s="2" customFormat="1" ht="36.950000000000003" customHeight="1" x14ac:dyDescent="0.2">
      <c r="B67" s="59" t="s">
        <v>136</v>
      </c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17"/>
    </row>
    <row r="68" spans="2:13" s="2" customFormat="1" ht="37.9" customHeight="1" x14ac:dyDescent="0.2">
      <c r="B68" s="57" t="s">
        <v>120</v>
      </c>
      <c r="C68" s="57"/>
      <c r="D68" s="57"/>
      <c r="E68" s="57"/>
      <c r="F68" s="60" t="s">
        <v>121</v>
      </c>
      <c r="G68" s="60"/>
      <c r="H68" s="60"/>
      <c r="I68" s="60"/>
      <c r="J68" s="60"/>
      <c r="K68" s="60"/>
      <c r="L68" s="60"/>
    </row>
    <row r="69" spans="2:13" s="2" customFormat="1" ht="28.7" customHeight="1" x14ac:dyDescent="0.2"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</row>
    <row r="70" spans="2:13" s="2" customFormat="1" ht="28.7" customHeight="1" x14ac:dyDescent="0.2"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</row>
    <row r="71" spans="2:13" s="2" customFormat="1" ht="28.7" customHeight="1" x14ac:dyDescent="0.2"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</row>
    <row r="72" spans="2:13" s="2" customFormat="1" ht="28.7" customHeight="1" x14ac:dyDescent="0.2"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</row>
    <row r="73" spans="2:13" s="2" customFormat="1" ht="87" customHeight="1" x14ac:dyDescent="0.2">
      <c r="B73" s="86" t="s">
        <v>300</v>
      </c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15"/>
    </row>
    <row r="74" spans="2:13" s="2" customFormat="1" ht="41.25" customHeight="1" x14ac:dyDescent="0.2">
      <c r="B74" s="56" t="s">
        <v>138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15"/>
    </row>
    <row r="75" spans="2:13" s="2" customFormat="1" ht="47.25" customHeight="1" x14ac:dyDescent="0.2">
      <c r="B75" s="42" t="s">
        <v>139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16"/>
    </row>
    <row r="76" spans="2:13" s="2" customFormat="1" ht="38.25" customHeight="1" x14ac:dyDescent="0.2">
      <c r="B76" s="42" t="s">
        <v>140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16"/>
    </row>
    <row r="77" spans="2:13" s="2" customFormat="1" ht="92.25" customHeight="1" x14ac:dyDescent="0.2">
      <c r="B77" s="56" t="s">
        <v>141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</row>
    <row r="78" spans="2:13" s="2" customFormat="1" ht="71.25" customHeight="1" x14ac:dyDescent="0.2">
      <c r="B78" s="56" t="s">
        <v>142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</row>
    <row r="79" spans="2:13" s="2" customFormat="1" ht="30.75" customHeight="1" x14ac:dyDescent="0.2"/>
    <row r="80" spans="2:13" s="2" customFormat="1" ht="17.649999999999999" customHeight="1" x14ac:dyDescent="0.2">
      <c r="I80" s="87" t="s">
        <v>143</v>
      </c>
      <c r="J80" s="87"/>
    </row>
    <row r="81" spans="2:10" s="2" customFormat="1" ht="89.25" customHeight="1" x14ac:dyDescent="0.2">
      <c r="B81" s="42" t="s">
        <v>144</v>
      </c>
      <c r="C81" s="42"/>
      <c r="D81" s="42"/>
      <c r="E81" s="42"/>
      <c r="F81" s="42"/>
      <c r="G81" s="42"/>
      <c r="H81" s="42"/>
      <c r="I81" s="42"/>
      <c r="J81" s="42"/>
    </row>
  </sheetData>
  <mergeCells count="50">
    <mergeCell ref="B59:L59"/>
    <mergeCell ref="B60:L60"/>
    <mergeCell ref="B61:L61"/>
    <mergeCell ref="B73:L73"/>
    <mergeCell ref="B66:L66"/>
    <mergeCell ref="B67:L67"/>
    <mergeCell ref="B71:E71"/>
    <mergeCell ref="F71:L71"/>
    <mergeCell ref="B72:E72"/>
    <mergeCell ref="F72:L72"/>
    <mergeCell ref="B68:E68"/>
    <mergeCell ref="F68:L68"/>
    <mergeCell ref="B69:E69"/>
    <mergeCell ref="F69:L69"/>
    <mergeCell ref="B70:E70"/>
    <mergeCell ref="F70:L70"/>
    <mergeCell ref="B74:L74"/>
    <mergeCell ref="B77:M77"/>
    <mergeCell ref="B78:M78"/>
    <mergeCell ref="I80:J80"/>
    <mergeCell ref="B81:J81"/>
    <mergeCell ref="B75:L75"/>
    <mergeCell ref="B76:L76"/>
    <mergeCell ref="B64:E64"/>
    <mergeCell ref="F64:L64"/>
    <mergeCell ref="B65:E65"/>
    <mergeCell ref="F65:L65"/>
    <mergeCell ref="B62:E62"/>
    <mergeCell ref="F62:L62"/>
    <mergeCell ref="B63:E63"/>
    <mergeCell ref="F63:L63"/>
    <mergeCell ref="B56:E56"/>
    <mergeCell ref="F56:L56"/>
    <mergeCell ref="B57:E57"/>
    <mergeCell ref="F57:L57"/>
    <mergeCell ref="B14:I14"/>
    <mergeCell ref="B15:I15"/>
    <mergeCell ref="B16:L16"/>
    <mergeCell ref="B17:L17"/>
    <mergeCell ref="B6:D6"/>
    <mergeCell ref="B8:D9"/>
    <mergeCell ref="G9:M10"/>
    <mergeCell ref="B12:I12"/>
    <mergeCell ref="B13:I13"/>
    <mergeCell ref="B11:L11"/>
    <mergeCell ref="B2:D2"/>
    <mergeCell ref="B3:E3"/>
    <mergeCell ref="B4:D4"/>
    <mergeCell ref="B5:E5"/>
    <mergeCell ref="I1:L1"/>
  </mergeCell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43137-D185-44FB-8FA6-9E9C7E4D6E1C}">
  <dimension ref="B1:O101"/>
  <sheetViews>
    <sheetView topLeftCell="A7" workbookViewId="0">
      <selection activeCell="B12" sqref="B12:M12"/>
    </sheetView>
  </sheetViews>
  <sheetFormatPr defaultRowHeight="11.25" x14ac:dyDescent="0.2"/>
  <cols>
    <col min="1" max="1" width="0.140625" style="3" customWidth="1"/>
    <col min="2" max="2" width="4.28515625" style="3" customWidth="1"/>
    <col min="3" max="3" width="6" style="3" customWidth="1"/>
    <col min="4" max="4" width="9.7109375" style="3" customWidth="1"/>
    <col min="5" max="5" width="24.28515625" style="3" customWidth="1"/>
    <col min="6" max="6" width="5.28515625" style="3" customWidth="1"/>
    <col min="7" max="7" width="7.140625" style="3" customWidth="1"/>
    <col min="8" max="8" width="7.85546875" style="3" customWidth="1"/>
    <col min="9" max="9" width="8.42578125" style="3" customWidth="1"/>
    <col min="10" max="10" width="6" style="3" customWidth="1"/>
    <col min="11" max="11" width="7.85546875" style="3" customWidth="1"/>
    <col min="12" max="12" width="6.85546875" style="3" customWidth="1"/>
    <col min="13" max="13" width="5.140625" style="3" customWidth="1"/>
    <col min="14" max="14" width="0.7109375" style="3" customWidth="1"/>
    <col min="15" max="15" width="0.5703125" style="3" customWidth="1"/>
    <col min="16" max="16" width="0.140625" style="3" customWidth="1"/>
    <col min="17" max="16384" width="9.140625" style="3"/>
  </cols>
  <sheetData>
    <row r="1" spans="2:15" s="1" customFormat="1" ht="5.25" customHeight="1" x14ac:dyDescent="0.2"/>
    <row r="2" spans="2:15" s="1" customFormat="1" ht="17.100000000000001" customHeight="1" x14ac:dyDescent="0.2">
      <c r="I2" s="62" t="s">
        <v>122</v>
      </c>
      <c r="J2" s="62"/>
      <c r="K2" s="62"/>
      <c r="L2" s="62"/>
      <c r="M2" s="62"/>
      <c r="N2" s="62"/>
      <c r="O2" s="62"/>
    </row>
    <row r="3" spans="2:15" s="1" customFormat="1" ht="15.75" customHeight="1" x14ac:dyDescent="0.2">
      <c r="B3" s="35"/>
      <c r="C3" s="35"/>
      <c r="D3" s="35"/>
    </row>
    <row r="4" spans="2:15" s="1" customFormat="1" ht="14.25" customHeight="1" x14ac:dyDescent="0.2">
      <c r="B4" s="36"/>
      <c r="C4" s="36"/>
      <c r="D4" s="36"/>
      <c r="E4" s="36"/>
    </row>
    <row r="5" spans="2:15" s="1" customFormat="1" ht="2.65" customHeight="1" x14ac:dyDescent="0.2">
      <c r="B5" s="35"/>
      <c r="C5" s="35"/>
      <c r="D5" s="35"/>
    </row>
    <row r="6" spans="2:15" s="1" customFormat="1" ht="12" customHeight="1" x14ac:dyDescent="0.2">
      <c r="B6" s="36"/>
      <c r="C6" s="36"/>
      <c r="D6" s="36"/>
      <c r="E6" s="36"/>
    </row>
    <row r="7" spans="2:15" s="1" customFormat="1" ht="5.25" customHeight="1" x14ac:dyDescent="0.2">
      <c r="B7" s="35"/>
      <c r="C7" s="35"/>
      <c r="D7" s="35"/>
    </row>
    <row r="8" spans="2:15" s="1" customFormat="1" ht="4.3499999999999996" customHeight="1" x14ac:dyDescent="0.2"/>
    <row r="9" spans="2:15" s="1" customFormat="1" ht="6.95" customHeight="1" x14ac:dyDescent="0.2">
      <c r="B9" s="37" t="s">
        <v>123</v>
      </c>
      <c r="C9" s="37"/>
      <c r="D9" s="37"/>
    </row>
    <row r="10" spans="2:15" s="1" customFormat="1" ht="12.2" customHeight="1" x14ac:dyDescent="0.2">
      <c r="B10" s="37"/>
      <c r="C10" s="37"/>
      <c r="D10" s="37"/>
      <c r="G10" s="38" t="s">
        <v>124</v>
      </c>
      <c r="H10" s="38"/>
      <c r="I10" s="38"/>
      <c r="J10" s="38"/>
      <c r="K10" s="38"/>
      <c r="L10" s="38"/>
      <c r="M10" s="38"/>
      <c r="N10" s="38"/>
    </row>
    <row r="11" spans="2:15" s="1" customFormat="1" ht="7.9" customHeight="1" x14ac:dyDescent="0.2">
      <c r="G11" s="38"/>
      <c r="H11" s="38"/>
      <c r="I11" s="38"/>
      <c r="J11" s="38"/>
      <c r="K11" s="38"/>
      <c r="L11" s="38"/>
      <c r="M11" s="38"/>
      <c r="N11" s="38"/>
    </row>
    <row r="12" spans="2:15" s="1" customFormat="1" ht="24" customHeight="1" x14ac:dyDescent="0.2">
      <c r="B12" s="63" t="s">
        <v>125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2:15" s="1" customFormat="1" ht="20.85" customHeight="1" x14ac:dyDescent="0.2">
      <c r="B13" s="39" t="s">
        <v>126</v>
      </c>
      <c r="C13" s="39"/>
      <c r="D13" s="39"/>
      <c r="E13" s="39"/>
      <c r="F13" s="39"/>
      <c r="G13" s="39"/>
      <c r="H13" s="39"/>
      <c r="I13" s="39"/>
    </row>
    <row r="14" spans="2:15" s="1" customFormat="1" ht="2.65" customHeight="1" x14ac:dyDescent="0.2"/>
    <row r="15" spans="2:15" s="1" customFormat="1" ht="20.85" customHeight="1" x14ac:dyDescent="0.2">
      <c r="B15" s="39" t="s">
        <v>127</v>
      </c>
      <c r="C15" s="39"/>
      <c r="D15" s="39"/>
      <c r="E15" s="39"/>
      <c r="F15" s="39"/>
      <c r="G15" s="39"/>
      <c r="H15" s="39"/>
      <c r="I15" s="39"/>
    </row>
    <row r="16" spans="2:15" s="1" customFormat="1" ht="2.65" customHeight="1" x14ac:dyDescent="0.2"/>
    <row r="17" spans="2:13" s="1" customFormat="1" ht="20.85" customHeight="1" x14ac:dyDescent="0.2">
      <c r="B17" s="39" t="s">
        <v>297</v>
      </c>
      <c r="C17" s="39"/>
      <c r="D17" s="39"/>
      <c r="E17" s="39"/>
      <c r="F17" s="39"/>
      <c r="G17" s="39"/>
      <c r="H17" s="39"/>
      <c r="I17" s="39"/>
    </row>
    <row r="18" spans="2:13" s="1" customFormat="1" ht="2.65" customHeight="1" x14ac:dyDescent="0.2"/>
    <row r="19" spans="2:13" s="1" customFormat="1" ht="20.85" customHeight="1" x14ac:dyDescent="0.2">
      <c r="B19" s="39" t="s">
        <v>128</v>
      </c>
      <c r="C19" s="39"/>
      <c r="D19" s="39"/>
      <c r="E19" s="39"/>
      <c r="F19" s="39"/>
      <c r="G19" s="39"/>
      <c r="H19" s="39"/>
      <c r="I19" s="39"/>
    </row>
    <row r="20" spans="2:13" s="1" customFormat="1" ht="24.75" customHeight="1" x14ac:dyDescent="0.2">
      <c r="B20" s="40" t="s">
        <v>326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</row>
    <row r="21" spans="2:13" s="1" customFormat="1" ht="32.25" customHeight="1" x14ac:dyDescent="0.2">
      <c r="B21" s="41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</row>
    <row r="22" spans="2:13" s="1" customFormat="1" ht="18" customHeight="1" x14ac:dyDescent="0.2">
      <c r="B22" s="43" t="s">
        <v>129</v>
      </c>
      <c r="C22" s="43"/>
      <c r="D22" s="43"/>
      <c r="E22" s="43"/>
      <c r="F22" s="43"/>
      <c r="G22" s="43"/>
      <c r="H22" s="43"/>
      <c r="I22" s="43"/>
      <c r="J22" s="43"/>
      <c r="K22" s="43"/>
      <c r="L22" s="19"/>
      <c r="M22" s="19"/>
    </row>
    <row r="23" spans="2:13" s="1" customFormat="1" ht="45.4" customHeight="1" x14ac:dyDescent="0.2">
      <c r="B23" s="20" t="s">
        <v>0</v>
      </c>
      <c r="C23" s="6" t="s">
        <v>1</v>
      </c>
      <c r="D23" s="5" t="s">
        <v>2</v>
      </c>
      <c r="E23" s="5" t="s">
        <v>3</v>
      </c>
      <c r="F23" s="5" t="s">
        <v>4</v>
      </c>
      <c r="G23" s="5" t="s">
        <v>5</v>
      </c>
      <c r="H23" s="5" t="s">
        <v>6</v>
      </c>
      <c r="I23" s="6" t="s">
        <v>7</v>
      </c>
      <c r="J23" s="5" t="s">
        <v>8</v>
      </c>
      <c r="K23" s="5" t="s">
        <v>9</v>
      </c>
      <c r="L23" s="66" t="s">
        <v>10</v>
      </c>
      <c r="M23" s="66"/>
    </row>
    <row r="24" spans="2:13" s="1" customFormat="1" ht="19.7" customHeight="1" x14ac:dyDescent="0.2">
      <c r="B24" s="21">
        <v>1</v>
      </c>
      <c r="C24" s="22" t="s">
        <v>15</v>
      </c>
      <c r="D24" s="22" t="s">
        <v>16</v>
      </c>
      <c r="E24" s="9" t="s">
        <v>17</v>
      </c>
      <c r="F24" s="22" t="s">
        <v>14</v>
      </c>
      <c r="G24" s="23">
        <v>215</v>
      </c>
      <c r="H24" s="24">
        <v>0</v>
      </c>
      <c r="I24" s="25">
        <f>ROUND(G24* H24,2)</f>
        <v>0</v>
      </c>
      <c r="J24" s="21">
        <v>8</v>
      </c>
      <c r="K24" s="25">
        <f>ROUND(I24* J24/100,2)</f>
        <v>0</v>
      </c>
      <c r="L24" s="64">
        <f>ROUND(I24+ K24,2)</f>
        <v>0</v>
      </c>
      <c r="M24" s="65"/>
    </row>
    <row r="25" spans="2:13" s="1" customFormat="1" ht="19.7" customHeight="1" x14ac:dyDescent="0.2">
      <c r="B25" s="21">
        <v>2</v>
      </c>
      <c r="C25" s="22" t="s">
        <v>11</v>
      </c>
      <c r="D25" s="22" t="s">
        <v>12</v>
      </c>
      <c r="E25" s="9" t="s">
        <v>13</v>
      </c>
      <c r="F25" s="22" t="s">
        <v>14</v>
      </c>
      <c r="G25" s="23">
        <v>3305</v>
      </c>
      <c r="H25" s="24">
        <v>0</v>
      </c>
      <c r="I25" s="25">
        <f>ROUND(G25* H25,2)</f>
        <v>0</v>
      </c>
      <c r="J25" s="21">
        <v>8</v>
      </c>
      <c r="K25" s="25">
        <f>ROUND(I25* J25/100,2)</f>
        <v>0</v>
      </c>
      <c r="L25" s="64">
        <f>ROUND(I25+ K25,2)</f>
        <v>0</v>
      </c>
      <c r="M25" s="65"/>
    </row>
    <row r="26" spans="2:13" s="1" customFormat="1" ht="3.2" customHeight="1" x14ac:dyDescent="0.2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15.75" customHeight="1" x14ac:dyDescent="0.2">
      <c r="B27" s="43" t="s">
        <v>130</v>
      </c>
      <c r="C27" s="43"/>
      <c r="D27" s="43"/>
      <c r="E27" s="43"/>
      <c r="F27" s="43"/>
      <c r="G27" s="43"/>
      <c r="H27" s="43"/>
      <c r="I27" s="43"/>
      <c r="J27" s="43"/>
      <c r="K27" s="43"/>
      <c r="L27" s="19"/>
      <c r="M27" s="19"/>
    </row>
    <row r="28" spans="2:13" s="1" customFormat="1" ht="45.4" customHeight="1" x14ac:dyDescent="0.2">
      <c r="B28" s="20" t="s">
        <v>0</v>
      </c>
      <c r="C28" s="6" t="s">
        <v>1</v>
      </c>
      <c r="D28" s="5" t="s">
        <v>2</v>
      </c>
      <c r="E28" s="5" t="s">
        <v>3</v>
      </c>
      <c r="F28" s="5" t="s">
        <v>4</v>
      </c>
      <c r="G28" s="5" t="s">
        <v>5</v>
      </c>
      <c r="H28" s="5" t="s">
        <v>6</v>
      </c>
      <c r="I28" s="6" t="s">
        <v>7</v>
      </c>
      <c r="J28" s="5" t="s">
        <v>8</v>
      </c>
      <c r="K28" s="5" t="s">
        <v>9</v>
      </c>
      <c r="L28" s="66" t="s">
        <v>10</v>
      </c>
      <c r="M28" s="66"/>
    </row>
    <row r="29" spans="2:13" s="1" customFormat="1" ht="19.7" customHeight="1" x14ac:dyDescent="0.2">
      <c r="B29" s="21">
        <v>3</v>
      </c>
      <c r="C29" s="22" t="s">
        <v>15</v>
      </c>
      <c r="D29" s="22" t="s">
        <v>16</v>
      </c>
      <c r="E29" s="9" t="s">
        <v>17</v>
      </c>
      <c r="F29" s="22" t="s">
        <v>14</v>
      </c>
      <c r="G29" s="23">
        <v>692</v>
      </c>
      <c r="H29" s="24">
        <v>0</v>
      </c>
      <c r="I29" s="25">
        <f>ROUND(G29* H29,2)</f>
        <v>0</v>
      </c>
      <c r="J29" s="21">
        <v>8</v>
      </c>
      <c r="K29" s="25">
        <f>ROUND(I29* J29/100,2)</f>
        <v>0</v>
      </c>
      <c r="L29" s="64">
        <f>ROUND(I29+ K29,2)</f>
        <v>0</v>
      </c>
      <c r="M29" s="65"/>
    </row>
    <row r="30" spans="2:13" s="1" customFormat="1" ht="19.7" customHeight="1" x14ac:dyDescent="0.2">
      <c r="B30" s="21">
        <v>4</v>
      </c>
      <c r="C30" s="22" t="s">
        <v>11</v>
      </c>
      <c r="D30" s="22" t="s">
        <v>12</v>
      </c>
      <c r="E30" s="9" t="s">
        <v>13</v>
      </c>
      <c r="F30" s="22" t="s">
        <v>14</v>
      </c>
      <c r="G30" s="23">
        <v>1339</v>
      </c>
      <c r="H30" s="24">
        <v>0</v>
      </c>
      <c r="I30" s="25">
        <f>ROUND(G30* H30,2)</f>
        <v>0</v>
      </c>
      <c r="J30" s="21">
        <v>8</v>
      </c>
      <c r="K30" s="25">
        <f>ROUND(I30* J30/100,2)</f>
        <v>0</v>
      </c>
      <c r="L30" s="64">
        <f>ROUND(I30+ K30,2)</f>
        <v>0</v>
      </c>
      <c r="M30" s="65"/>
    </row>
    <row r="31" spans="2:13" s="1" customFormat="1" ht="3.2" customHeight="1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2:13" s="1" customFormat="1" ht="18.2" customHeight="1" x14ac:dyDescent="0.2">
      <c r="B32" s="43" t="s">
        <v>131</v>
      </c>
      <c r="C32" s="43"/>
      <c r="D32" s="43"/>
      <c r="E32" s="43"/>
      <c r="F32" s="43"/>
      <c r="G32" s="43"/>
      <c r="H32" s="43"/>
      <c r="I32" s="43"/>
      <c r="J32" s="43"/>
      <c r="K32" s="43"/>
      <c r="L32" s="19"/>
      <c r="M32" s="19"/>
    </row>
    <row r="33" spans="2:13" s="1" customFormat="1" ht="45.4" customHeight="1" x14ac:dyDescent="0.2">
      <c r="B33" s="20" t="s">
        <v>0</v>
      </c>
      <c r="C33" s="6" t="s">
        <v>1</v>
      </c>
      <c r="D33" s="5" t="s">
        <v>2</v>
      </c>
      <c r="E33" s="5" t="s">
        <v>3</v>
      </c>
      <c r="F33" s="5" t="s">
        <v>4</v>
      </c>
      <c r="G33" s="5" t="s">
        <v>5</v>
      </c>
      <c r="H33" s="5" t="s">
        <v>6</v>
      </c>
      <c r="I33" s="6" t="s">
        <v>7</v>
      </c>
      <c r="J33" s="5" t="s">
        <v>8</v>
      </c>
      <c r="K33" s="5" t="s">
        <v>9</v>
      </c>
      <c r="L33" s="66" t="s">
        <v>10</v>
      </c>
      <c r="M33" s="66"/>
    </row>
    <row r="34" spans="2:13" s="1" customFormat="1" ht="19.7" customHeight="1" x14ac:dyDescent="0.2">
      <c r="B34" s="21">
        <v>5</v>
      </c>
      <c r="C34" s="22" t="s">
        <v>15</v>
      </c>
      <c r="D34" s="22" t="s">
        <v>16</v>
      </c>
      <c r="E34" s="9" t="s">
        <v>17</v>
      </c>
      <c r="F34" s="22" t="s">
        <v>14</v>
      </c>
      <c r="G34" s="23">
        <v>591</v>
      </c>
      <c r="H34" s="24">
        <v>0</v>
      </c>
      <c r="I34" s="25">
        <f>ROUND(G34* H34,2)</f>
        <v>0</v>
      </c>
      <c r="J34" s="21">
        <v>8</v>
      </c>
      <c r="K34" s="25">
        <f>ROUND(I34* J34/100,2)</f>
        <v>0</v>
      </c>
      <c r="L34" s="64">
        <f>ROUND(I34+ K34,2)</f>
        <v>0</v>
      </c>
      <c r="M34" s="65"/>
    </row>
    <row r="35" spans="2:13" s="1" customFormat="1" ht="3.2" customHeight="1" x14ac:dyDescent="0.2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2:13" s="1" customFormat="1" ht="18.2" customHeight="1" x14ac:dyDescent="0.2">
      <c r="B36" s="43" t="s">
        <v>132</v>
      </c>
      <c r="C36" s="43"/>
      <c r="D36" s="43"/>
      <c r="E36" s="43"/>
      <c r="F36" s="43"/>
      <c r="G36" s="43"/>
      <c r="H36" s="43"/>
      <c r="I36" s="43"/>
      <c r="J36" s="43"/>
      <c r="K36" s="43"/>
      <c r="L36" s="19"/>
      <c r="M36" s="19"/>
    </row>
    <row r="37" spans="2:13" s="1" customFormat="1" ht="45.4" customHeight="1" x14ac:dyDescent="0.2">
      <c r="B37" s="20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1" customFormat="1" ht="19.7" customHeight="1" x14ac:dyDescent="0.2">
      <c r="B38" s="21">
        <v>6</v>
      </c>
      <c r="C38" s="22" t="s">
        <v>11</v>
      </c>
      <c r="D38" s="22" t="s">
        <v>12</v>
      </c>
      <c r="E38" s="9" t="s">
        <v>13</v>
      </c>
      <c r="F38" s="22" t="s">
        <v>14</v>
      </c>
      <c r="G38" s="23">
        <v>2058</v>
      </c>
      <c r="H38" s="24">
        <v>0</v>
      </c>
      <c r="I38" s="25">
        <f>ROUND(G38* H38,2)</f>
        <v>0</v>
      </c>
      <c r="J38" s="21">
        <v>8</v>
      </c>
      <c r="K38" s="25">
        <f>ROUND(I38* J38/100,2)</f>
        <v>0</v>
      </c>
      <c r="L38" s="64">
        <f>ROUND(I38+ K38,2)</f>
        <v>0</v>
      </c>
      <c r="M38" s="65"/>
    </row>
    <row r="39" spans="2:13" s="1" customFormat="1" ht="15.75" customHeight="1" x14ac:dyDescent="0.2"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</row>
    <row r="40" spans="2:13" s="1" customFormat="1" ht="45.4" customHeight="1" x14ac:dyDescent="0.2">
      <c r="B40" s="20" t="s">
        <v>0</v>
      </c>
      <c r="C40" s="6" t="s">
        <v>1</v>
      </c>
      <c r="D40" s="5" t="s">
        <v>2</v>
      </c>
      <c r="E40" s="5" t="s">
        <v>3</v>
      </c>
      <c r="F40" s="5" t="s">
        <v>4</v>
      </c>
      <c r="G40" s="5" t="s">
        <v>5</v>
      </c>
      <c r="H40" s="5" t="s">
        <v>6</v>
      </c>
      <c r="I40" s="6" t="s">
        <v>7</v>
      </c>
      <c r="J40" s="5" t="s">
        <v>8</v>
      </c>
      <c r="K40" s="5" t="s">
        <v>9</v>
      </c>
      <c r="L40" s="66" t="s">
        <v>10</v>
      </c>
      <c r="M40" s="66"/>
    </row>
    <row r="41" spans="2:13" s="1" customFormat="1" ht="19.7" customHeight="1" x14ac:dyDescent="0.2">
      <c r="B41" s="21">
        <v>7</v>
      </c>
      <c r="C41" s="22" t="s">
        <v>18</v>
      </c>
      <c r="D41" s="22" t="s">
        <v>19</v>
      </c>
      <c r="E41" s="9" t="s">
        <v>20</v>
      </c>
      <c r="F41" s="22" t="s">
        <v>21</v>
      </c>
      <c r="G41" s="23">
        <v>320</v>
      </c>
      <c r="H41" s="24">
        <v>0</v>
      </c>
      <c r="I41" s="25">
        <f t="shared" ref="I41:I72" si="0">ROUND(G41* H41,2)</f>
        <v>0</v>
      </c>
      <c r="J41" s="21">
        <v>8</v>
      </c>
      <c r="K41" s="25">
        <f t="shared" ref="K41:K72" si="1">ROUND(I41* J41/100,2)</f>
        <v>0</v>
      </c>
      <c r="L41" s="64">
        <f t="shared" ref="L41:L72" si="2">ROUND(I41+ K41,2)</f>
        <v>0</v>
      </c>
      <c r="M41" s="65"/>
    </row>
    <row r="42" spans="2:13" s="1" customFormat="1" ht="80.25" customHeight="1" x14ac:dyDescent="0.2">
      <c r="B42" s="21">
        <v>8</v>
      </c>
      <c r="C42" s="22" t="s">
        <v>25</v>
      </c>
      <c r="D42" s="22" t="s">
        <v>26</v>
      </c>
      <c r="E42" s="26" t="s">
        <v>27</v>
      </c>
      <c r="F42" s="22" t="s">
        <v>28</v>
      </c>
      <c r="G42" s="23">
        <v>3.57</v>
      </c>
      <c r="H42" s="24">
        <v>0</v>
      </c>
      <c r="I42" s="25">
        <f t="shared" si="0"/>
        <v>0</v>
      </c>
      <c r="J42" s="21">
        <v>8</v>
      </c>
      <c r="K42" s="25">
        <f t="shared" si="1"/>
        <v>0</v>
      </c>
      <c r="L42" s="64">
        <f t="shared" si="2"/>
        <v>0</v>
      </c>
      <c r="M42" s="65"/>
    </row>
    <row r="43" spans="2:13" s="1" customFormat="1" ht="28.7" customHeight="1" x14ac:dyDescent="0.2">
      <c r="B43" s="21">
        <v>9</v>
      </c>
      <c r="C43" s="22" t="s">
        <v>29</v>
      </c>
      <c r="D43" s="22" t="s">
        <v>30</v>
      </c>
      <c r="E43" s="9" t="s">
        <v>31</v>
      </c>
      <c r="F43" s="22" t="s">
        <v>32</v>
      </c>
      <c r="G43" s="23">
        <v>500</v>
      </c>
      <c r="H43" s="24">
        <v>0</v>
      </c>
      <c r="I43" s="25">
        <f t="shared" si="0"/>
        <v>0</v>
      </c>
      <c r="J43" s="21">
        <v>8</v>
      </c>
      <c r="K43" s="25">
        <f t="shared" si="1"/>
        <v>0</v>
      </c>
      <c r="L43" s="64">
        <f t="shared" si="2"/>
        <v>0</v>
      </c>
      <c r="M43" s="65"/>
    </row>
    <row r="44" spans="2:13" s="1" customFormat="1" ht="19.7" customHeight="1" x14ac:dyDescent="0.2">
      <c r="B44" s="21">
        <v>10</v>
      </c>
      <c r="C44" s="22" t="s">
        <v>33</v>
      </c>
      <c r="D44" s="22" t="s">
        <v>34</v>
      </c>
      <c r="E44" s="9" t="s">
        <v>35</v>
      </c>
      <c r="F44" s="22" t="s">
        <v>32</v>
      </c>
      <c r="G44" s="23">
        <v>100</v>
      </c>
      <c r="H44" s="24">
        <v>0</v>
      </c>
      <c r="I44" s="25">
        <f t="shared" si="0"/>
        <v>0</v>
      </c>
      <c r="J44" s="21">
        <v>8</v>
      </c>
      <c r="K44" s="25">
        <f t="shared" si="1"/>
        <v>0</v>
      </c>
      <c r="L44" s="64">
        <f t="shared" si="2"/>
        <v>0</v>
      </c>
      <c r="M44" s="65"/>
    </row>
    <row r="45" spans="2:13" s="1" customFormat="1" ht="28.7" customHeight="1" x14ac:dyDescent="0.2">
      <c r="B45" s="21">
        <v>11</v>
      </c>
      <c r="C45" s="22" t="s">
        <v>163</v>
      </c>
      <c r="D45" s="22" t="s">
        <v>164</v>
      </c>
      <c r="E45" s="9" t="s">
        <v>165</v>
      </c>
      <c r="F45" s="22" t="s">
        <v>28</v>
      </c>
      <c r="G45" s="23">
        <v>2</v>
      </c>
      <c r="H45" s="24">
        <v>0</v>
      </c>
      <c r="I45" s="25">
        <f t="shared" si="0"/>
        <v>0</v>
      </c>
      <c r="J45" s="21">
        <v>8</v>
      </c>
      <c r="K45" s="25">
        <f t="shared" si="1"/>
        <v>0</v>
      </c>
      <c r="L45" s="64">
        <f t="shared" si="2"/>
        <v>0</v>
      </c>
      <c r="M45" s="65"/>
    </row>
    <row r="46" spans="2:13" s="1" customFormat="1" ht="19.7" customHeight="1" x14ac:dyDescent="0.2">
      <c r="B46" s="21">
        <v>12</v>
      </c>
      <c r="C46" s="22" t="s">
        <v>36</v>
      </c>
      <c r="D46" s="22" t="s">
        <v>37</v>
      </c>
      <c r="E46" s="9" t="s">
        <v>38</v>
      </c>
      <c r="F46" s="22" t="s">
        <v>39</v>
      </c>
      <c r="G46" s="23">
        <v>21.74</v>
      </c>
      <c r="H46" s="24">
        <v>0</v>
      </c>
      <c r="I46" s="25">
        <f t="shared" si="0"/>
        <v>0</v>
      </c>
      <c r="J46" s="21">
        <v>8</v>
      </c>
      <c r="K46" s="25">
        <f t="shared" si="1"/>
        <v>0</v>
      </c>
      <c r="L46" s="64">
        <f t="shared" si="2"/>
        <v>0</v>
      </c>
      <c r="M46" s="65"/>
    </row>
    <row r="47" spans="2:13" s="1" customFormat="1" ht="19.7" customHeight="1" x14ac:dyDescent="0.2">
      <c r="B47" s="21">
        <v>13</v>
      </c>
      <c r="C47" s="22" t="s">
        <v>148</v>
      </c>
      <c r="D47" s="22" t="s">
        <v>149</v>
      </c>
      <c r="E47" s="9" t="s">
        <v>150</v>
      </c>
      <c r="F47" s="22" t="s">
        <v>39</v>
      </c>
      <c r="G47" s="23">
        <v>12.15</v>
      </c>
      <c r="H47" s="24">
        <v>0</v>
      </c>
      <c r="I47" s="25">
        <f t="shared" si="0"/>
        <v>0</v>
      </c>
      <c r="J47" s="21">
        <v>8</v>
      </c>
      <c r="K47" s="25">
        <f t="shared" si="1"/>
        <v>0</v>
      </c>
      <c r="L47" s="64">
        <f t="shared" si="2"/>
        <v>0</v>
      </c>
      <c r="M47" s="65"/>
    </row>
    <row r="48" spans="2:13" s="1" customFormat="1" ht="19.7" customHeight="1" x14ac:dyDescent="0.2">
      <c r="B48" s="21">
        <v>14</v>
      </c>
      <c r="C48" s="22" t="s">
        <v>43</v>
      </c>
      <c r="D48" s="22" t="s">
        <v>44</v>
      </c>
      <c r="E48" s="9" t="s">
        <v>45</v>
      </c>
      <c r="F48" s="22" t="s">
        <v>39</v>
      </c>
      <c r="G48" s="23">
        <v>17.86</v>
      </c>
      <c r="H48" s="24">
        <v>0</v>
      </c>
      <c r="I48" s="25">
        <f t="shared" si="0"/>
        <v>0</v>
      </c>
      <c r="J48" s="21">
        <v>8</v>
      </c>
      <c r="K48" s="25">
        <f t="shared" si="1"/>
        <v>0</v>
      </c>
      <c r="L48" s="64">
        <f t="shared" si="2"/>
        <v>0</v>
      </c>
      <c r="M48" s="65"/>
    </row>
    <row r="49" spans="2:13" s="1" customFormat="1" ht="28.7" customHeight="1" x14ac:dyDescent="0.2">
      <c r="B49" s="21">
        <v>15</v>
      </c>
      <c r="C49" s="22" t="s">
        <v>46</v>
      </c>
      <c r="D49" s="22" t="s">
        <v>47</v>
      </c>
      <c r="E49" s="9" t="s">
        <v>48</v>
      </c>
      <c r="F49" s="22" t="s">
        <v>39</v>
      </c>
      <c r="G49" s="23">
        <v>0.35</v>
      </c>
      <c r="H49" s="24">
        <v>0</v>
      </c>
      <c r="I49" s="25">
        <f t="shared" si="0"/>
        <v>0</v>
      </c>
      <c r="J49" s="21">
        <v>8</v>
      </c>
      <c r="K49" s="25">
        <f t="shared" si="1"/>
        <v>0</v>
      </c>
      <c r="L49" s="64">
        <f t="shared" si="2"/>
        <v>0</v>
      </c>
      <c r="M49" s="65"/>
    </row>
    <row r="50" spans="2:13" s="1" customFormat="1" ht="19.7" customHeight="1" x14ac:dyDescent="0.2">
      <c r="B50" s="21">
        <v>16</v>
      </c>
      <c r="C50" s="22" t="s">
        <v>151</v>
      </c>
      <c r="D50" s="22" t="s">
        <v>152</v>
      </c>
      <c r="E50" s="9" t="s">
        <v>153</v>
      </c>
      <c r="F50" s="22" t="s">
        <v>39</v>
      </c>
      <c r="G50" s="23">
        <v>3.88</v>
      </c>
      <c r="H50" s="24">
        <v>0</v>
      </c>
      <c r="I50" s="25">
        <f t="shared" si="0"/>
        <v>0</v>
      </c>
      <c r="J50" s="21">
        <v>8</v>
      </c>
      <c r="K50" s="25">
        <f t="shared" si="1"/>
        <v>0</v>
      </c>
      <c r="L50" s="64">
        <f t="shared" si="2"/>
        <v>0</v>
      </c>
      <c r="M50" s="65"/>
    </row>
    <row r="51" spans="2:13" s="1" customFormat="1" ht="19.7" customHeight="1" x14ac:dyDescent="0.2">
      <c r="B51" s="21">
        <v>17</v>
      </c>
      <c r="C51" s="22" t="s">
        <v>49</v>
      </c>
      <c r="D51" s="22" t="s">
        <v>50</v>
      </c>
      <c r="E51" s="9" t="s">
        <v>51</v>
      </c>
      <c r="F51" s="22" t="s">
        <v>39</v>
      </c>
      <c r="G51" s="23">
        <v>22.09</v>
      </c>
      <c r="H51" s="24">
        <v>0</v>
      </c>
      <c r="I51" s="25">
        <f t="shared" si="0"/>
        <v>0</v>
      </c>
      <c r="J51" s="21">
        <v>23</v>
      </c>
      <c r="K51" s="25">
        <f t="shared" si="1"/>
        <v>0</v>
      </c>
      <c r="L51" s="64">
        <f t="shared" si="2"/>
        <v>0</v>
      </c>
      <c r="M51" s="65"/>
    </row>
    <row r="52" spans="2:13" s="1" customFormat="1" ht="28.7" customHeight="1" x14ac:dyDescent="0.2">
      <c r="B52" s="21">
        <v>18</v>
      </c>
      <c r="C52" s="22" t="s">
        <v>55</v>
      </c>
      <c r="D52" s="22" t="s">
        <v>56</v>
      </c>
      <c r="E52" s="9" t="s">
        <v>57</v>
      </c>
      <c r="F52" s="22" t="s">
        <v>28</v>
      </c>
      <c r="G52" s="23">
        <v>20</v>
      </c>
      <c r="H52" s="24">
        <v>0</v>
      </c>
      <c r="I52" s="25">
        <f t="shared" si="0"/>
        <v>0</v>
      </c>
      <c r="J52" s="21">
        <v>8</v>
      </c>
      <c r="K52" s="25">
        <f t="shared" si="1"/>
        <v>0</v>
      </c>
      <c r="L52" s="64">
        <f t="shared" si="2"/>
        <v>0</v>
      </c>
      <c r="M52" s="65"/>
    </row>
    <row r="53" spans="2:13" s="1" customFormat="1" ht="28.7" customHeight="1" x14ac:dyDescent="0.2">
      <c r="B53" s="21">
        <v>19</v>
      </c>
      <c r="C53" s="22" t="s">
        <v>58</v>
      </c>
      <c r="D53" s="22" t="s">
        <v>59</v>
      </c>
      <c r="E53" s="9" t="s">
        <v>60</v>
      </c>
      <c r="F53" s="22" t="s">
        <v>28</v>
      </c>
      <c r="G53" s="23">
        <v>9.61</v>
      </c>
      <c r="H53" s="24">
        <v>0</v>
      </c>
      <c r="I53" s="25">
        <f t="shared" si="0"/>
        <v>0</v>
      </c>
      <c r="J53" s="21">
        <v>8</v>
      </c>
      <c r="K53" s="25">
        <f t="shared" si="1"/>
        <v>0</v>
      </c>
      <c r="L53" s="64">
        <f t="shared" si="2"/>
        <v>0</v>
      </c>
      <c r="M53" s="65"/>
    </row>
    <row r="54" spans="2:13" s="1" customFormat="1" ht="19.7" customHeight="1" x14ac:dyDescent="0.2">
      <c r="B54" s="21">
        <v>20</v>
      </c>
      <c r="C54" s="22" t="s">
        <v>61</v>
      </c>
      <c r="D54" s="22" t="s">
        <v>62</v>
      </c>
      <c r="E54" s="9" t="s">
        <v>63</v>
      </c>
      <c r="F54" s="22" t="s">
        <v>28</v>
      </c>
      <c r="G54" s="23">
        <v>4.3499999999999996</v>
      </c>
      <c r="H54" s="24">
        <v>0</v>
      </c>
      <c r="I54" s="25">
        <f t="shared" si="0"/>
        <v>0</v>
      </c>
      <c r="J54" s="21">
        <v>8</v>
      </c>
      <c r="K54" s="25">
        <f t="shared" si="1"/>
        <v>0</v>
      </c>
      <c r="L54" s="64">
        <f t="shared" si="2"/>
        <v>0</v>
      </c>
      <c r="M54" s="65"/>
    </row>
    <row r="55" spans="2:13" s="1" customFormat="1" ht="19.7" customHeight="1" x14ac:dyDescent="0.2">
      <c r="B55" s="21">
        <v>21</v>
      </c>
      <c r="C55" s="22" t="s">
        <v>64</v>
      </c>
      <c r="D55" s="22" t="s">
        <v>65</v>
      </c>
      <c r="E55" s="9" t="s">
        <v>66</v>
      </c>
      <c r="F55" s="22" t="s">
        <v>28</v>
      </c>
      <c r="G55" s="23">
        <v>35.44</v>
      </c>
      <c r="H55" s="24">
        <v>0</v>
      </c>
      <c r="I55" s="25">
        <f t="shared" si="0"/>
        <v>0</v>
      </c>
      <c r="J55" s="21">
        <v>8</v>
      </c>
      <c r="K55" s="25">
        <f t="shared" si="1"/>
        <v>0</v>
      </c>
      <c r="L55" s="64">
        <f t="shared" si="2"/>
        <v>0</v>
      </c>
      <c r="M55" s="65"/>
    </row>
    <row r="56" spans="2:13" s="1" customFormat="1" ht="28.7" customHeight="1" x14ac:dyDescent="0.2">
      <c r="B56" s="21">
        <v>22</v>
      </c>
      <c r="C56" s="22" t="s">
        <v>67</v>
      </c>
      <c r="D56" s="22" t="s">
        <v>68</v>
      </c>
      <c r="E56" s="9" t="s">
        <v>69</v>
      </c>
      <c r="F56" s="22" t="s">
        <v>28</v>
      </c>
      <c r="G56" s="23">
        <v>10</v>
      </c>
      <c r="H56" s="24">
        <v>0</v>
      </c>
      <c r="I56" s="25">
        <f t="shared" si="0"/>
        <v>0</v>
      </c>
      <c r="J56" s="21">
        <v>8</v>
      </c>
      <c r="K56" s="25">
        <f t="shared" si="1"/>
        <v>0</v>
      </c>
      <c r="L56" s="64">
        <f t="shared" si="2"/>
        <v>0</v>
      </c>
      <c r="M56" s="65"/>
    </row>
    <row r="57" spans="2:13" s="1" customFormat="1" ht="19.7" customHeight="1" x14ac:dyDescent="0.2">
      <c r="B57" s="21">
        <v>23</v>
      </c>
      <c r="C57" s="22" t="s">
        <v>157</v>
      </c>
      <c r="D57" s="22" t="s">
        <v>158</v>
      </c>
      <c r="E57" s="9" t="s">
        <v>159</v>
      </c>
      <c r="F57" s="22" t="s">
        <v>39</v>
      </c>
      <c r="G57" s="23">
        <v>0.53</v>
      </c>
      <c r="H57" s="24">
        <v>0</v>
      </c>
      <c r="I57" s="25">
        <f t="shared" si="0"/>
        <v>0</v>
      </c>
      <c r="J57" s="21">
        <v>8</v>
      </c>
      <c r="K57" s="25">
        <f t="shared" si="1"/>
        <v>0</v>
      </c>
      <c r="L57" s="64">
        <f t="shared" si="2"/>
        <v>0</v>
      </c>
      <c r="M57" s="65"/>
    </row>
    <row r="58" spans="2:13" s="1" customFormat="1" ht="28.7" customHeight="1" x14ac:dyDescent="0.2">
      <c r="B58" s="21">
        <v>24</v>
      </c>
      <c r="C58" s="22" t="s">
        <v>73</v>
      </c>
      <c r="D58" s="22" t="s">
        <v>74</v>
      </c>
      <c r="E58" s="9" t="s">
        <v>75</v>
      </c>
      <c r="F58" s="22" t="s">
        <v>76</v>
      </c>
      <c r="G58" s="23">
        <v>5.6</v>
      </c>
      <c r="H58" s="24">
        <v>0</v>
      </c>
      <c r="I58" s="25">
        <f t="shared" si="0"/>
        <v>0</v>
      </c>
      <c r="J58" s="21">
        <v>23</v>
      </c>
      <c r="K58" s="25">
        <f t="shared" si="1"/>
        <v>0</v>
      </c>
      <c r="L58" s="64">
        <f t="shared" si="2"/>
        <v>0</v>
      </c>
      <c r="M58" s="65"/>
    </row>
    <row r="59" spans="2:13" s="1" customFormat="1" ht="19.7" customHeight="1" x14ac:dyDescent="0.2">
      <c r="B59" s="21">
        <v>25</v>
      </c>
      <c r="C59" s="22" t="s">
        <v>77</v>
      </c>
      <c r="D59" s="22" t="s">
        <v>78</v>
      </c>
      <c r="E59" s="9" t="s">
        <v>79</v>
      </c>
      <c r="F59" s="22" t="s">
        <v>76</v>
      </c>
      <c r="G59" s="23">
        <v>8.6</v>
      </c>
      <c r="H59" s="24">
        <v>0</v>
      </c>
      <c r="I59" s="25">
        <f t="shared" si="0"/>
        <v>0</v>
      </c>
      <c r="J59" s="21">
        <v>23</v>
      </c>
      <c r="K59" s="25">
        <f t="shared" si="1"/>
        <v>0</v>
      </c>
      <c r="L59" s="64">
        <f t="shared" si="2"/>
        <v>0</v>
      </c>
      <c r="M59" s="65"/>
    </row>
    <row r="60" spans="2:13" s="1" customFormat="1" ht="19.7" customHeight="1" x14ac:dyDescent="0.2">
      <c r="B60" s="21">
        <v>26</v>
      </c>
      <c r="C60" s="22" t="s">
        <v>80</v>
      </c>
      <c r="D60" s="22" t="s">
        <v>81</v>
      </c>
      <c r="E60" s="9" t="s">
        <v>82</v>
      </c>
      <c r="F60" s="22" t="s">
        <v>83</v>
      </c>
      <c r="G60" s="23">
        <v>400</v>
      </c>
      <c r="H60" s="24">
        <v>0</v>
      </c>
      <c r="I60" s="25">
        <f t="shared" si="0"/>
        <v>0</v>
      </c>
      <c r="J60" s="21">
        <v>23</v>
      </c>
      <c r="K60" s="25">
        <f t="shared" si="1"/>
        <v>0</v>
      </c>
      <c r="L60" s="64">
        <f t="shared" si="2"/>
        <v>0</v>
      </c>
      <c r="M60" s="65"/>
    </row>
    <row r="61" spans="2:13" s="1" customFormat="1" ht="19.7" customHeight="1" x14ac:dyDescent="0.2">
      <c r="B61" s="21">
        <v>27</v>
      </c>
      <c r="C61" s="22" t="s">
        <v>84</v>
      </c>
      <c r="D61" s="22" t="s">
        <v>85</v>
      </c>
      <c r="E61" s="9" t="s">
        <v>86</v>
      </c>
      <c r="F61" s="22" t="s">
        <v>87</v>
      </c>
      <c r="G61" s="23">
        <v>18</v>
      </c>
      <c r="H61" s="24">
        <v>0</v>
      </c>
      <c r="I61" s="25">
        <f t="shared" si="0"/>
        <v>0</v>
      </c>
      <c r="J61" s="21">
        <v>8</v>
      </c>
      <c r="K61" s="25">
        <f t="shared" si="1"/>
        <v>0</v>
      </c>
      <c r="L61" s="64">
        <f t="shared" si="2"/>
        <v>0</v>
      </c>
      <c r="M61" s="65"/>
    </row>
    <row r="62" spans="2:13" s="1" customFormat="1" ht="19.7" customHeight="1" x14ac:dyDescent="0.2">
      <c r="B62" s="21">
        <v>28</v>
      </c>
      <c r="C62" s="22" t="s">
        <v>88</v>
      </c>
      <c r="D62" s="22" t="s">
        <v>89</v>
      </c>
      <c r="E62" s="9" t="s">
        <v>90</v>
      </c>
      <c r="F62" s="22" t="s">
        <v>14</v>
      </c>
      <c r="G62" s="23">
        <v>4</v>
      </c>
      <c r="H62" s="24">
        <v>0</v>
      </c>
      <c r="I62" s="25">
        <f t="shared" si="0"/>
        <v>0</v>
      </c>
      <c r="J62" s="21">
        <v>8</v>
      </c>
      <c r="K62" s="25">
        <f t="shared" si="1"/>
        <v>0</v>
      </c>
      <c r="L62" s="64">
        <f t="shared" si="2"/>
        <v>0</v>
      </c>
      <c r="M62" s="65"/>
    </row>
    <row r="63" spans="2:13" s="1" customFormat="1" ht="28.7" customHeight="1" x14ac:dyDescent="0.2">
      <c r="B63" s="21">
        <v>29</v>
      </c>
      <c r="C63" s="22" t="s">
        <v>91</v>
      </c>
      <c r="D63" s="22" t="s">
        <v>92</v>
      </c>
      <c r="E63" s="9" t="s">
        <v>93</v>
      </c>
      <c r="F63" s="22" t="s">
        <v>87</v>
      </c>
      <c r="G63" s="23">
        <v>80</v>
      </c>
      <c r="H63" s="24">
        <v>0</v>
      </c>
      <c r="I63" s="25">
        <f t="shared" si="0"/>
        <v>0</v>
      </c>
      <c r="J63" s="21">
        <v>8</v>
      </c>
      <c r="K63" s="25">
        <f t="shared" si="1"/>
        <v>0</v>
      </c>
      <c r="L63" s="64">
        <f t="shared" si="2"/>
        <v>0</v>
      </c>
      <c r="M63" s="65"/>
    </row>
    <row r="64" spans="2:13" s="1" customFormat="1" ht="19.7" customHeight="1" x14ac:dyDescent="0.2">
      <c r="B64" s="21">
        <v>30</v>
      </c>
      <c r="C64" s="22" t="s">
        <v>94</v>
      </c>
      <c r="D64" s="22" t="s">
        <v>95</v>
      </c>
      <c r="E64" s="9" t="s">
        <v>96</v>
      </c>
      <c r="F64" s="22" t="s">
        <v>87</v>
      </c>
      <c r="G64" s="23">
        <v>120</v>
      </c>
      <c r="H64" s="24">
        <v>0</v>
      </c>
      <c r="I64" s="25">
        <f t="shared" si="0"/>
        <v>0</v>
      </c>
      <c r="J64" s="21">
        <v>8</v>
      </c>
      <c r="K64" s="25">
        <f t="shared" si="1"/>
        <v>0</v>
      </c>
      <c r="L64" s="64">
        <f t="shared" si="2"/>
        <v>0</v>
      </c>
      <c r="M64" s="65"/>
    </row>
    <row r="65" spans="2:14" s="1" customFormat="1" ht="28.7" customHeight="1" x14ac:dyDescent="0.2">
      <c r="B65" s="21">
        <v>31</v>
      </c>
      <c r="C65" s="22" t="s">
        <v>160</v>
      </c>
      <c r="D65" s="22" t="s">
        <v>161</v>
      </c>
      <c r="E65" s="9" t="s">
        <v>162</v>
      </c>
      <c r="F65" s="22" t="s">
        <v>87</v>
      </c>
      <c r="G65" s="23">
        <v>10</v>
      </c>
      <c r="H65" s="24">
        <v>0</v>
      </c>
      <c r="I65" s="25">
        <f t="shared" si="0"/>
        <v>0</v>
      </c>
      <c r="J65" s="21">
        <v>8</v>
      </c>
      <c r="K65" s="25">
        <f t="shared" si="1"/>
        <v>0</v>
      </c>
      <c r="L65" s="64">
        <f t="shared" si="2"/>
        <v>0</v>
      </c>
      <c r="M65" s="65"/>
    </row>
    <row r="66" spans="2:14" s="1" customFormat="1" ht="19.7" customHeight="1" x14ac:dyDescent="0.2">
      <c r="B66" s="21">
        <v>32</v>
      </c>
      <c r="C66" s="22" t="s">
        <v>97</v>
      </c>
      <c r="D66" s="22" t="s">
        <v>98</v>
      </c>
      <c r="E66" s="9" t="s">
        <v>99</v>
      </c>
      <c r="F66" s="22" t="s">
        <v>87</v>
      </c>
      <c r="G66" s="23">
        <v>49</v>
      </c>
      <c r="H66" s="24">
        <v>0</v>
      </c>
      <c r="I66" s="25">
        <f t="shared" si="0"/>
        <v>0</v>
      </c>
      <c r="J66" s="21">
        <v>8</v>
      </c>
      <c r="K66" s="25">
        <f t="shared" si="1"/>
        <v>0</v>
      </c>
      <c r="L66" s="64">
        <f t="shared" si="2"/>
        <v>0</v>
      </c>
      <c r="M66" s="65"/>
    </row>
    <row r="67" spans="2:14" s="1" customFormat="1" ht="19.7" customHeight="1" x14ac:dyDescent="0.2">
      <c r="B67" s="21">
        <v>33</v>
      </c>
      <c r="C67" s="22" t="s">
        <v>100</v>
      </c>
      <c r="D67" s="22" t="s">
        <v>101</v>
      </c>
      <c r="E67" s="9" t="s">
        <v>102</v>
      </c>
      <c r="F67" s="22" t="s">
        <v>28</v>
      </c>
      <c r="G67" s="23">
        <v>0.3</v>
      </c>
      <c r="H67" s="24">
        <v>0</v>
      </c>
      <c r="I67" s="25">
        <f t="shared" si="0"/>
        <v>0</v>
      </c>
      <c r="J67" s="21">
        <v>8</v>
      </c>
      <c r="K67" s="25">
        <f t="shared" si="1"/>
        <v>0</v>
      </c>
      <c r="L67" s="64">
        <f t="shared" si="2"/>
        <v>0</v>
      </c>
      <c r="M67" s="65"/>
    </row>
    <row r="68" spans="2:14" s="1" customFormat="1" ht="19.7" customHeight="1" x14ac:dyDescent="0.2">
      <c r="B68" s="21">
        <v>34</v>
      </c>
      <c r="C68" s="22" t="s">
        <v>103</v>
      </c>
      <c r="D68" s="22" t="s">
        <v>104</v>
      </c>
      <c r="E68" s="9" t="s">
        <v>105</v>
      </c>
      <c r="F68" s="22" t="s">
        <v>83</v>
      </c>
      <c r="G68" s="23">
        <v>311</v>
      </c>
      <c r="H68" s="24">
        <v>0</v>
      </c>
      <c r="I68" s="25">
        <f t="shared" si="0"/>
        <v>0</v>
      </c>
      <c r="J68" s="21">
        <v>8</v>
      </c>
      <c r="K68" s="25">
        <f t="shared" si="1"/>
        <v>0</v>
      </c>
      <c r="L68" s="64">
        <f t="shared" si="2"/>
        <v>0</v>
      </c>
      <c r="M68" s="65"/>
    </row>
    <row r="69" spans="2:14" s="1" customFormat="1" ht="19.7" customHeight="1" x14ac:dyDescent="0.2">
      <c r="B69" s="21">
        <v>35</v>
      </c>
      <c r="C69" s="22" t="s">
        <v>106</v>
      </c>
      <c r="D69" s="22" t="s">
        <v>107</v>
      </c>
      <c r="E69" s="9" t="s">
        <v>105</v>
      </c>
      <c r="F69" s="22" t="s">
        <v>83</v>
      </c>
      <c r="G69" s="23">
        <v>136</v>
      </c>
      <c r="H69" s="24">
        <v>0</v>
      </c>
      <c r="I69" s="25">
        <f t="shared" si="0"/>
        <v>0</v>
      </c>
      <c r="J69" s="21">
        <v>23</v>
      </c>
      <c r="K69" s="25">
        <f t="shared" si="1"/>
        <v>0</v>
      </c>
      <c r="L69" s="64">
        <f t="shared" si="2"/>
        <v>0</v>
      </c>
      <c r="M69" s="65"/>
    </row>
    <row r="70" spans="2:14" s="1" customFormat="1" ht="19.7" customHeight="1" x14ac:dyDescent="0.2">
      <c r="B70" s="21">
        <v>36</v>
      </c>
      <c r="C70" s="22" t="s">
        <v>108</v>
      </c>
      <c r="D70" s="22" t="s">
        <v>109</v>
      </c>
      <c r="E70" s="9" t="s">
        <v>110</v>
      </c>
      <c r="F70" s="22" t="s">
        <v>83</v>
      </c>
      <c r="G70" s="23">
        <v>6</v>
      </c>
      <c r="H70" s="24">
        <v>0</v>
      </c>
      <c r="I70" s="25">
        <f t="shared" si="0"/>
        <v>0</v>
      </c>
      <c r="J70" s="21">
        <v>8</v>
      </c>
      <c r="K70" s="25">
        <f t="shared" si="1"/>
        <v>0</v>
      </c>
      <c r="L70" s="64">
        <f t="shared" si="2"/>
        <v>0</v>
      </c>
      <c r="M70" s="65"/>
    </row>
    <row r="71" spans="2:14" s="1" customFormat="1" ht="19.7" customHeight="1" x14ac:dyDescent="0.2">
      <c r="B71" s="21">
        <v>37</v>
      </c>
      <c r="C71" s="22" t="s">
        <v>111</v>
      </c>
      <c r="D71" s="22" t="s">
        <v>112</v>
      </c>
      <c r="E71" s="9" t="s">
        <v>113</v>
      </c>
      <c r="F71" s="22" t="s">
        <v>83</v>
      </c>
      <c r="G71" s="23">
        <v>32</v>
      </c>
      <c r="H71" s="24">
        <v>0</v>
      </c>
      <c r="I71" s="25">
        <f t="shared" si="0"/>
        <v>0</v>
      </c>
      <c r="J71" s="21">
        <v>8</v>
      </c>
      <c r="K71" s="25">
        <f t="shared" si="1"/>
        <v>0</v>
      </c>
      <c r="L71" s="64">
        <f t="shared" si="2"/>
        <v>0</v>
      </c>
      <c r="M71" s="65"/>
    </row>
    <row r="72" spans="2:14" s="1" customFormat="1" ht="19.7" customHeight="1" x14ac:dyDescent="0.2">
      <c r="B72" s="21">
        <v>38</v>
      </c>
      <c r="C72" s="22" t="s">
        <v>114</v>
      </c>
      <c r="D72" s="22" t="s">
        <v>115</v>
      </c>
      <c r="E72" s="9" t="s">
        <v>113</v>
      </c>
      <c r="F72" s="22" t="s">
        <v>83</v>
      </c>
      <c r="G72" s="23">
        <v>68.5</v>
      </c>
      <c r="H72" s="24">
        <v>0</v>
      </c>
      <c r="I72" s="25">
        <f t="shared" si="0"/>
        <v>0</v>
      </c>
      <c r="J72" s="21">
        <v>23</v>
      </c>
      <c r="K72" s="25">
        <f t="shared" si="1"/>
        <v>0</v>
      </c>
      <c r="L72" s="64">
        <f t="shared" si="2"/>
        <v>0</v>
      </c>
      <c r="M72" s="65"/>
    </row>
    <row r="73" spans="2:14" s="1" customFormat="1" ht="21.4" customHeight="1" x14ac:dyDescent="0.2">
      <c r="B73" s="49" t="s">
        <v>116</v>
      </c>
      <c r="C73" s="49"/>
      <c r="D73" s="49"/>
      <c r="E73" s="49"/>
      <c r="F73" s="50">
        <f>ROUND(I24+I25+I29+I30+I34+I38+I41+I42+I43+I44+I45+I46+I47+I48+I49+I50+I51+I52+I53+I54+I55+I56+I57+I58+I59+I60+I61+I62+I63+I64+I65+I66+I67+I68+I69+I70+I71+I72,2)</f>
        <v>0</v>
      </c>
      <c r="G73" s="51"/>
      <c r="H73" s="51"/>
      <c r="I73" s="51"/>
      <c r="J73" s="51"/>
      <c r="K73" s="51"/>
      <c r="L73" s="51"/>
      <c r="M73" s="52"/>
    </row>
    <row r="74" spans="2:14" s="1" customFormat="1" ht="21.4" customHeight="1" x14ac:dyDescent="0.2">
      <c r="B74" s="49" t="s">
        <v>117</v>
      </c>
      <c r="C74" s="49"/>
      <c r="D74" s="49"/>
      <c r="E74" s="49"/>
      <c r="F74" s="53">
        <f>ROUND(L24+L25+L29+L30+L34+L38+L41+L42+L43+L44+L45+L46+L47+L48+L49+L50+L51+L52+L53+L54+L55+L56+L57+L58+L59+L60+L61+L62+L63+L64+L65+L66+L67+L68+L69+L70+L71+L72,2)</f>
        <v>0</v>
      </c>
      <c r="G74" s="54"/>
      <c r="H74" s="54"/>
      <c r="I74" s="54"/>
      <c r="J74" s="54"/>
      <c r="K74" s="54"/>
      <c r="L74" s="54"/>
      <c r="M74" s="55"/>
    </row>
    <row r="75" spans="2:14" s="1" customFormat="1" ht="11.1" customHeight="1" x14ac:dyDescent="0.2"/>
    <row r="76" spans="2:14" s="1" customFormat="1" ht="48.75" customHeight="1" x14ac:dyDescent="0.2">
      <c r="B76" s="56" t="s">
        <v>133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</row>
    <row r="77" spans="2:14" s="1" customFormat="1" ht="66" customHeight="1" x14ac:dyDescent="0.2">
      <c r="B77" s="56" t="s">
        <v>307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</row>
    <row r="78" spans="2:14" s="1" customFormat="1" ht="75" customHeight="1" x14ac:dyDescent="0.2">
      <c r="B78" s="42" t="s">
        <v>135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</row>
    <row r="79" spans="2:14" s="1" customFormat="1" ht="37.9" customHeight="1" x14ac:dyDescent="0.2">
      <c r="B79" s="67" t="s">
        <v>118</v>
      </c>
      <c r="C79" s="67"/>
      <c r="D79" s="67"/>
      <c r="E79" s="67"/>
      <c r="F79" s="68" t="s">
        <v>119</v>
      </c>
      <c r="G79" s="68"/>
      <c r="H79" s="68"/>
      <c r="I79" s="68"/>
      <c r="J79" s="68"/>
      <c r="K79" s="68"/>
      <c r="L79" s="68"/>
    </row>
    <row r="80" spans="2:14" s="1" customFormat="1" ht="28.7" customHeight="1" x14ac:dyDescent="0.2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2:14" s="1" customFormat="1" ht="28.7" customHeight="1" x14ac:dyDescent="0.2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2:14" s="1" customFormat="1" ht="28.7" customHeight="1" x14ac:dyDescent="0.2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2:14" s="1" customFormat="1" ht="28.7" customHeight="1" x14ac:dyDescent="0.2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2:14" s="1" customFormat="1" ht="135.75" customHeight="1" x14ac:dyDescent="0.2">
      <c r="B84" s="56" t="s">
        <v>308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</row>
    <row r="85" spans="2:14" s="1" customFormat="1" ht="27" customHeight="1" x14ac:dyDescent="0.2">
      <c r="B85" s="59" t="s">
        <v>136</v>
      </c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</row>
    <row r="86" spans="2:14" s="1" customFormat="1" ht="2.65" customHeight="1" x14ac:dyDescent="0.2"/>
    <row r="87" spans="2:14" s="1" customFormat="1" ht="37.9" customHeight="1" x14ac:dyDescent="0.2">
      <c r="B87" s="57" t="s">
        <v>120</v>
      </c>
      <c r="C87" s="57"/>
      <c r="D87" s="57"/>
      <c r="E87" s="57"/>
      <c r="F87" s="60" t="s">
        <v>121</v>
      </c>
      <c r="G87" s="60"/>
      <c r="H87" s="60"/>
      <c r="I87" s="60"/>
      <c r="J87" s="60"/>
      <c r="K87" s="60"/>
      <c r="L87" s="60"/>
    </row>
    <row r="88" spans="2:14" s="1" customFormat="1" ht="28.7" customHeight="1" x14ac:dyDescent="0.2"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2:14" s="1" customFormat="1" ht="28.7" customHeight="1" x14ac:dyDescent="0.2"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2:14" s="1" customFormat="1" ht="28.7" customHeight="1" x14ac:dyDescent="0.2"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2:14" s="1" customFormat="1" ht="28.7" customHeight="1" x14ac:dyDescent="0.2"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2:14" s="1" customFormat="1" ht="105.75" customHeight="1" x14ac:dyDescent="0.2">
      <c r="B92" s="56" t="s">
        <v>309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1" customFormat="1" ht="42" customHeight="1" x14ac:dyDescent="0.2">
      <c r="B93" s="56" t="s">
        <v>138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</row>
    <row r="94" spans="2:14" s="1" customFormat="1" ht="49.5" customHeight="1" x14ac:dyDescent="0.2">
      <c r="B94" s="42" t="s">
        <v>139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1" customFormat="1" ht="38.25" customHeight="1" x14ac:dyDescent="0.2">
      <c r="B95" s="42" t="s">
        <v>140</v>
      </c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2:14" s="1" customFormat="1" ht="90" customHeight="1" x14ac:dyDescent="0.2">
      <c r="B96" s="56" t="s">
        <v>141</v>
      </c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</row>
    <row r="97" spans="2:14" s="1" customFormat="1" ht="84.95" customHeight="1" x14ac:dyDescent="0.2">
      <c r="B97" s="56" t="s">
        <v>142</v>
      </c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</row>
    <row r="98" spans="2:14" s="1" customFormat="1" ht="20.25" customHeight="1" x14ac:dyDescent="0.2"/>
    <row r="99" spans="2:14" s="1" customFormat="1" ht="17.649999999999999" customHeight="1" x14ac:dyDescent="0.2">
      <c r="I99" s="61" t="s">
        <v>143</v>
      </c>
      <c r="J99" s="61"/>
    </row>
    <row r="100" spans="2:14" s="1" customFormat="1" ht="16.5" customHeight="1" x14ac:dyDescent="0.2"/>
    <row r="101" spans="2:14" s="1" customFormat="1" ht="105.75" customHeight="1" x14ac:dyDescent="0.2">
      <c r="B101" s="42" t="s">
        <v>144</v>
      </c>
      <c r="C101" s="42"/>
      <c r="D101" s="42"/>
      <c r="E101" s="42"/>
      <c r="F101" s="42"/>
      <c r="G101" s="42"/>
      <c r="H101" s="42"/>
      <c r="I101" s="42"/>
      <c r="J101" s="42"/>
    </row>
  </sheetData>
  <mergeCells count="99">
    <mergeCell ref="I99:J99"/>
    <mergeCell ref="B101:J101"/>
    <mergeCell ref="B92:N92"/>
    <mergeCell ref="B93:N93"/>
    <mergeCell ref="B94:N94"/>
    <mergeCell ref="B95:N95"/>
    <mergeCell ref="B96:N96"/>
    <mergeCell ref="B97:N97"/>
    <mergeCell ref="B89:E89"/>
    <mergeCell ref="F89:L89"/>
    <mergeCell ref="B90:E90"/>
    <mergeCell ref="F90:L90"/>
    <mergeCell ref="B91:E91"/>
    <mergeCell ref="F91:L91"/>
    <mergeCell ref="B84:N84"/>
    <mergeCell ref="B85:N85"/>
    <mergeCell ref="B87:E87"/>
    <mergeCell ref="F87:L87"/>
    <mergeCell ref="B88:E88"/>
    <mergeCell ref="F88:L88"/>
    <mergeCell ref="B81:E81"/>
    <mergeCell ref="F81:L81"/>
    <mergeCell ref="B82:E82"/>
    <mergeCell ref="F82:L82"/>
    <mergeCell ref="B83:E83"/>
    <mergeCell ref="F83:L83"/>
    <mergeCell ref="B80:E80"/>
    <mergeCell ref="F80:L80"/>
    <mergeCell ref="L70:M70"/>
    <mergeCell ref="L71:M71"/>
    <mergeCell ref="L72:M72"/>
    <mergeCell ref="B73:E73"/>
    <mergeCell ref="F73:M73"/>
    <mergeCell ref="B74:E74"/>
    <mergeCell ref="F74:M74"/>
    <mergeCell ref="B76:N76"/>
    <mergeCell ref="B77:N77"/>
    <mergeCell ref="B78:N78"/>
    <mergeCell ref="B79:E79"/>
    <mergeCell ref="F79:L79"/>
    <mergeCell ref="L69:M6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57:M57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45:M45"/>
    <mergeCell ref="B32:K32"/>
    <mergeCell ref="L33:M33"/>
    <mergeCell ref="L34:M34"/>
    <mergeCell ref="B36:K36"/>
    <mergeCell ref="L37:M37"/>
    <mergeCell ref="L38:M38"/>
    <mergeCell ref="L40:M40"/>
    <mergeCell ref="L41:M41"/>
    <mergeCell ref="L42:M42"/>
    <mergeCell ref="L43:M43"/>
    <mergeCell ref="L44:M44"/>
    <mergeCell ref="L30:M30"/>
    <mergeCell ref="B17:I17"/>
    <mergeCell ref="B19:I19"/>
    <mergeCell ref="B22:K22"/>
    <mergeCell ref="L23:M23"/>
    <mergeCell ref="L24:M24"/>
    <mergeCell ref="L25:M25"/>
    <mergeCell ref="B27:K27"/>
    <mergeCell ref="L28:M28"/>
    <mergeCell ref="L29:M29"/>
    <mergeCell ref="B20:M20"/>
    <mergeCell ref="B21:M21"/>
    <mergeCell ref="B15:I15"/>
    <mergeCell ref="I2:O2"/>
    <mergeCell ref="B3:D3"/>
    <mergeCell ref="B4:E4"/>
    <mergeCell ref="B5:D5"/>
    <mergeCell ref="B6:E6"/>
    <mergeCell ref="B7:D7"/>
    <mergeCell ref="B9:D10"/>
    <mergeCell ref="G10:N11"/>
    <mergeCell ref="B13:I13"/>
    <mergeCell ref="B12:M12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B8F10-DC9A-46B2-A59F-26A932FE5370}">
  <dimension ref="B1:O96"/>
  <sheetViews>
    <sheetView workbookViewId="0">
      <selection activeCell="U16" sqref="U16"/>
    </sheetView>
  </sheetViews>
  <sheetFormatPr defaultRowHeight="11.25" x14ac:dyDescent="0.2"/>
  <cols>
    <col min="1" max="1" width="0.140625" style="30" customWidth="1"/>
    <col min="2" max="2" width="3.7109375" style="30" customWidth="1"/>
    <col min="3" max="3" width="6.5703125" style="30" customWidth="1"/>
    <col min="4" max="4" width="8.7109375" style="30" customWidth="1"/>
    <col min="5" max="5" width="24.85546875" style="30" customWidth="1"/>
    <col min="6" max="6" width="5.42578125" style="30" customWidth="1"/>
    <col min="7" max="7" width="6" style="30" customWidth="1"/>
    <col min="8" max="8" width="7.140625" style="30" customWidth="1"/>
    <col min="9" max="9" width="7.85546875" style="30" customWidth="1"/>
    <col min="10" max="10" width="6.85546875" style="30" customWidth="1"/>
    <col min="11" max="11" width="9.5703125" style="30" customWidth="1"/>
    <col min="12" max="12" width="9" style="30" customWidth="1"/>
    <col min="13" max="13" width="3.5703125" style="30" customWidth="1"/>
    <col min="14" max="14" width="0.7109375" style="30" customWidth="1"/>
    <col min="15" max="15" width="0.5703125" style="30" customWidth="1"/>
    <col min="16" max="16" width="0.140625" style="30" customWidth="1"/>
    <col min="17" max="16384" width="9.140625" style="30"/>
  </cols>
  <sheetData>
    <row r="1" spans="2:15" s="28" customFormat="1" ht="17.100000000000001" customHeight="1" x14ac:dyDescent="0.2">
      <c r="I1" s="70" t="s">
        <v>122</v>
      </c>
      <c r="J1" s="70"/>
      <c r="K1" s="70"/>
      <c r="L1" s="70"/>
      <c r="M1" s="70"/>
      <c r="N1" s="31"/>
      <c r="O1" s="31"/>
    </row>
    <row r="2" spans="2:15" s="28" customFormat="1" ht="19.5" customHeight="1" x14ac:dyDescent="0.2">
      <c r="B2" s="35"/>
      <c r="C2" s="35"/>
      <c r="D2" s="35"/>
    </row>
    <row r="3" spans="2:15" s="28" customFormat="1" ht="11.25" customHeight="1" x14ac:dyDescent="0.2">
      <c r="B3" s="69"/>
      <c r="C3" s="69"/>
      <c r="D3" s="69"/>
      <c r="E3" s="69"/>
    </row>
    <row r="4" spans="2:15" s="28" customFormat="1" ht="1.5" customHeight="1" x14ac:dyDescent="0.2">
      <c r="B4" s="35"/>
      <c r="C4" s="35"/>
      <c r="D4" s="35"/>
    </row>
    <row r="5" spans="2:15" s="28" customFormat="1" ht="12" customHeight="1" x14ac:dyDescent="0.2">
      <c r="B5" s="35"/>
      <c r="C5" s="35"/>
      <c r="D5" s="35"/>
    </row>
    <row r="6" spans="2:15" s="28" customFormat="1" ht="4.3499999999999996" customHeight="1" x14ac:dyDescent="0.2"/>
    <row r="7" spans="2:15" s="28" customFormat="1" ht="6.95" customHeight="1" x14ac:dyDescent="0.2">
      <c r="B7" s="71" t="s">
        <v>123</v>
      </c>
      <c r="C7" s="71"/>
      <c r="D7" s="71"/>
    </row>
    <row r="8" spans="2:15" s="28" customFormat="1" ht="12.2" customHeight="1" x14ac:dyDescent="0.2">
      <c r="B8" s="71"/>
      <c r="C8" s="71"/>
      <c r="D8" s="71"/>
      <c r="G8" s="38" t="s">
        <v>124</v>
      </c>
      <c r="H8" s="38"/>
      <c r="I8" s="38"/>
      <c r="J8" s="38"/>
      <c r="K8" s="38"/>
      <c r="L8" s="38"/>
      <c r="M8" s="38"/>
      <c r="N8" s="38"/>
    </row>
    <row r="9" spans="2:15" s="28" customFormat="1" ht="7.9" customHeight="1" x14ac:dyDescent="0.2">
      <c r="G9" s="38"/>
      <c r="H9" s="38"/>
      <c r="I9" s="38"/>
      <c r="J9" s="38"/>
      <c r="K9" s="38"/>
      <c r="L9" s="38"/>
      <c r="M9" s="38"/>
      <c r="N9" s="38"/>
    </row>
    <row r="10" spans="2:15" s="28" customFormat="1" ht="26.25" customHeight="1" x14ac:dyDescent="0.2">
      <c r="B10" s="63" t="s">
        <v>125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34"/>
    </row>
    <row r="11" spans="2:15" s="28" customFormat="1" ht="13.5" customHeight="1" x14ac:dyDescent="0.2">
      <c r="B11" s="39" t="s">
        <v>126</v>
      </c>
      <c r="C11" s="39"/>
      <c r="D11" s="39"/>
      <c r="E11" s="39"/>
      <c r="F11" s="39"/>
      <c r="G11" s="39"/>
      <c r="H11" s="39"/>
      <c r="I11" s="39"/>
    </row>
    <row r="12" spans="2:15" s="28" customFormat="1" ht="12" customHeight="1" x14ac:dyDescent="0.2">
      <c r="B12" s="39" t="s">
        <v>127</v>
      </c>
      <c r="C12" s="39"/>
      <c r="D12" s="39"/>
      <c r="E12" s="39"/>
      <c r="F12" s="39"/>
      <c r="G12" s="39"/>
      <c r="H12" s="39"/>
      <c r="I12" s="39"/>
    </row>
    <row r="13" spans="2:15" s="28" customFormat="1" ht="14.25" customHeight="1" x14ac:dyDescent="0.2">
      <c r="B13" s="39" t="s">
        <v>297</v>
      </c>
      <c r="C13" s="39"/>
      <c r="D13" s="39"/>
      <c r="E13" s="39"/>
      <c r="F13" s="39"/>
      <c r="G13" s="39"/>
      <c r="H13" s="39"/>
      <c r="I13" s="39"/>
    </row>
    <row r="14" spans="2:15" s="28" customFormat="1" ht="12.75" customHeight="1" x14ac:dyDescent="0.2">
      <c r="B14" s="39" t="s">
        <v>128</v>
      </c>
      <c r="C14" s="39"/>
      <c r="D14" s="39"/>
      <c r="E14" s="39"/>
      <c r="F14" s="39"/>
      <c r="G14" s="39"/>
      <c r="H14" s="39"/>
      <c r="I14" s="39"/>
    </row>
    <row r="15" spans="2:15" s="28" customFormat="1" ht="30" customHeight="1" x14ac:dyDescent="0.2">
      <c r="B15" s="40" t="s">
        <v>327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</row>
    <row r="16" spans="2:15" s="28" customFormat="1" ht="30.75" customHeight="1" x14ac:dyDescent="0.2">
      <c r="B16" s="41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</row>
    <row r="17" spans="2:13" s="28" customFormat="1" ht="18.2" customHeight="1" x14ac:dyDescent="0.2">
      <c r="B17" s="39" t="s">
        <v>175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2:13" s="28" customFormat="1" ht="45.4" customHeight="1" x14ac:dyDescent="0.2">
      <c r="B18" s="20" t="s">
        <v>0</v>
      </c>
      <c r="C18" s="6" t="s">
        <v>1</v>
      </c>
      <c r="D18" s="5" t="s">
        <v>2</v>
      </c>
      <c r="E18" s="5" t="s">
        <v>3</v>
      </c>
      <c r="F18" s="5" t="s">
        <v>4</v>
      </c>
      <c r="G18" s="5" t="s">
        <v>5</v>
      </c>
      <c r="H18" s="5" t="s">
        <v>6</v>
      </c>
      <c r="I18" s="6" t="s">
        <v>7</v>
      </c>
      <c r="J18" s="5" t="s">
        <v>8</v>
      </c>
      <c r="K18" s="5" t="s">
        <v>9</v>
      </c>
      <c r="L18" s="66" t="s">
        <v>10</v>
      </c>
      <c r="M18" s="66"/>
    </row>
    <row r="19" spans="2:13" s="28" customFormat="1" ht="19.7" customHeight="1" x14ac:dyDescent="0.2">
      <c r="B19" s="21">
        <v>1</v>
      </c>
      <c r="C19" s="22" t="s">
        <v>11</v>
      </c>
      <c r="D19" s="22" t="s">
        <v>12</v>
      </c>
      <c r="E19" s="9" t="s">
        <v>13</v>
      </c>
      <c r="F19" s="22" t="s">
        <v>14</v>
      </c>
      <c r="G19" s="23">
        <v>800</v>
      </c>
      <c r="H19" s="24">
        <v>0</v>
      </c>
      <c r="I19" s="25">
        <f>ROUND(G19* H19,2)</f>
        <v>0</v>
      </c>
      <c r="J19" s="21">
        <v>8</v>
      </c>
      <c r="K19" s="25">
        <f>ROUND(I19* J19/100,2)</f>
        <v>0</v>
      </c>
      <c r="L19" s="64">
        <f>ROUND(I19+ K19,2)</f>
        <v>0</v>
      </c>
      <c r="M19" s="65"/>
    </row>
    <row r="20" spans="2:13" s="28" customFormat="1" ht="3.2" customHeight="1" x14ac:dyDescent="0.2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</row>
    <row r="21" spans="2:13" s="28" customFormat="1" ht="18.2" customHeight="1" x14ac:dyDescent="0.2">
      <c r="B21" s="43" t="s">
        <v>129</v>
      </c>
      <c r="C21" s="43"/>
      <c r="D21" s="43"/>
      <c r="E21" s="43"/>
      <c r="F21" s="43"/>
      <c r="G21" s="43"/>
      <c r="H21" s="43"/>
      <c r="I21" s="43"/>
      <c r="J21" s="43"/>
      <c r="K21" s="43"/>
      <c r="L21" s="29"/>
      <c r="M21" s="29"/>
    </row>
    <row r="22" spans="2:13" s="28" customFormat="1" ht="45.4" customHeight="1" x14ac:dyDescent="0.2">
      <c r="B22" s="20" t="s">
        <v>0</v>
      </c>
      <c r="C22" s="6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6" t="s">
        <v>7</v>
      </c>
      <c r="J22" s="5" t="s">
        <v>8</v>
      </c>
      <c r="K22" s="5" t="s">
        <v>9</v>
      </c>
      <c r="L22" s="66" t="s">
        <v>10</v>
      </c>
      <c r="M22" s="66"/>
    </row>
    <row r="23" spans="2:13" s="28" customFormat="1" ht="19.7" customHeight="1" x14ac:dyDescent="0.2">
      <c r="B23" s="21">
        <v>2</v>
      </c>
      <c r="C23" s="22" t="s">
        <v>11</v>
      </c>
      <c r="D23" s="22" t="s">
        <v>12</v>
      </c>
      <c r="E23" s="9" t="s">
        <v>13</v>
      </c>
      <c r="F23" s="22" t="s">
        <v>14</v>
      </c>
      <c r="G23" s="23">
        <v>2440</v>
      </c>
      <c r="H23" s="24">
        <v>0</v>
      </c>
      <c r="I23" s="25">
        <f>ROUND(G23* H23,2)</f>
        <v>0</v>
      </c>
      <c r="J23" s="21">
        <v>8</v>
      </c>
      <c r="K23" s="25">
        <f>ROUND(I23* J23/100,2)</f>
        <v>0</v>
      </c>
      <c r="L23" s="64">
        <f>ROUND(I23+ K23,2)</f>
        <v>0</v>
      </c>
      <c r="M23" s="65"/>
    </row>
    <row r="24" spans="2:13" s="28" customFormat="1" ht="3.2" customHeight="1" x14ac:dyDescent="0.2"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28" customFormat="1" ht="18.2" customHeight="1" x14ac:dyDescent="0.2">
      <c r="B25" s="43" t="s">
        <v>130</v>
      </c>
      <c r="C25" s="43"/>
      <c r="D25" s="43"/>
      <c r="E25" s="43"/>
      <c r="F25" s="43"/>
      <c r="G25" s="43"/>
      <c r="H25" s="43"/>
      <c r="I25" s="43"/>
      <c r="J25" s="43"/>
      <c r="K25" s="43"/>
      <c r="L25" s="29"/>
      <c r="M25" s="29"/>
    </row>
    <row r="26" spans="2:13" s="28" customFormat="1" ht="45.4" customHeight="1" x14ac:dyDescent="0.2">
      <c r="B26" s="20" t="s">
        <v>0</v>
      </c>
      <c r="C26" s="6" t="s">
        <v>1</v>
      </c>
      <c r="D26" s="5" t="s">
        <v>2</v>
      </c>
      <c r="E26" s="5" t="s">
        <v>3</v>
      </c>
      <c r="F26" s="5" t="s">
        <v>4</v>
      </c>
      <c r="G26" s="5" t="s">
        <v>5</v>
      </c>
      <c r="H26" s="5" t="s">
        <v>6</v>
      </c>
      <c r="I26" s="6" t="s">
        <v>7</v>
      </c>
      <c r="J26" s="5" t="s">
        <v>8</v>
      </c>
      <c r="K26" s="5" t="s">
        <v>9</v>
      </c>
      <c r="L26" s="66" t="s">
        <v>10</v>
      </c>
      <c r="M26" s="66"/>
    </row>
    <row r="27" spans="2:13" s="28" customFormat="1" ht="19.7" customHeight="1" x14ac:dyDescent="0.2">
      <c r="B27" s="21">
        <v>3</v>
      </c>
      <c r="C27" s="22" t="s">
        <v>11</v>
      </c>
      <c r="D27" s="22" t="s">
        <v>12</v>
      </c>
      <c r="E27" s="9" t="s">
        <v>13</v>
      </c>
      <c r="F27" s="22" t="s">
        <v>14</v>
      </c>
      <c r="G27" s="23">
        <v>1900</v>
      </c>
      <c r="H27" s="24">
        <v>0</v>
      </c>
      <c r="I27" s="25">
        <f>ROUND(G27* H27,2)</f>
        <v>0</v>
      </c>
      <c r="J27" s="21">
        <v>8</v>
      </c>
      <c r="K27" s="25">
        <f>ROUND(I27* J27/100,2)</f>
        <v>0</v>
      </c>
      <c r="L27" s="64">
        <f>ROUND(I27+ K27,2)</f>
        <v>0</v>
      </c>
      <c r="M27" s="65"/>
    </row>
    <row r="28" spans="2:13" s="28" customFormat="1" ht="3.2" customHeight="1" x14ac:dyDescent="0.2"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  <row r="29" spans="2:13" s="28" customFormat="1" ht="18.2" customHeight="1" x14ac:dyDescent="0.2">
      <c r="B29" s="43" t="s">
        <v>131</v>
      </c>
      <c r="C29" s="43"/>
      <c r="D29" s="43"/>
      <c r="E29" s="43"/>
      <c r="F29" s="43"/>
      <c r="G29" s="43"/>
      <c r="H29" s="43"/>
      <c r="I29" s="43"/>
      <c r="J29" s="43"/>
      <c r="K29" s="43"/>
      <c r="L29" s="29"/>
      <c r="M29" s="29"/>
    </row>
    <row r="30" spans="2:13" s="28" customFormat="1" ht="45.4" customHeight="1" x14ac:dyDescent="0.2">
      <c r="B30" s="20" t="s">
        <v>0</v>
      </c>
      <c r="C30" s="6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 t="s">
        <v>6</v>
      </c>
      <c r="I30" s="6" t="s">
        <v>7</v>
      </c>
      <c r="J30" s="5" t="s">
        <v>8</v>
      </c>
      <c r="K30" s="5" t="s">
        <v>9</v>
      </c>
      <c r="L30" s="66" t="s">
        <v>10</v>
      </c>
      <c r="M30" s="66"/>
    </row>
    <row r="31" spans="2:13" s="28" customFormat="1" ht="19.7" customHeight="1" x14ac:dyDescent="0.2">
      <c r="B31" s="21">
        <v>4</v>
      </c>
      <c r="C31" s="22" t="s">
        <v>15</v>
      </c>
      <c r="D31" s="22" t="s">
        <v>16</v>
      </c>
      <c r="E31" s="9" t="s">
        <v>17</v>
      </c>
      <c r="F31" s="22" t="s">
        <v>14</v>
      </c>
      <c r="G31" s="23">
        <v>500</v>
      </c>
      <c r="H31" s="24">
        <v>0</v>
      </c>
      <c r="I31" s="25">
        <f>ROUND(G31* H31,2)</f>
        <v>0</v>
      </c>
      <c r="J31" s="21">
        <v>8</v>
      </c>
      <c r="K31" s="25">
        <f>ROUND(I31* J31/100,2)</f>
        <v>0</v>
      </c>
      <c r="L31" s="64">
        <f>ROUND(I31+ K31,2)</f>
        <v>0</v>
      </c>
      <c r="M31" s="65"/>
    </row>
    <row r="32" spans="2:13" s="28" customFormat="1" ht="3.2" customHeight="1" x14ac:dyDescent="0.2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2:13" s="28" customFormat="1" ht="18.2" customHeight="1" x14ac:dyDescent="0.2">
      <c r="B33" s="43" t="s">
        <v>132</v>
      </c>
      <c r="C33" s="43"/>
      <c r="D33" s="43"/>
      <c r="E33" s="43"/>
      <c r="F33" s="43"/>
      <c r="G33" s="43"/>
      <c r="H33" s="43"/>
      <c r="I33" s="43"/>
      <c r="J33" s="43"/>
      <c r="K33" s="43"/>
      <c r="L33" s="29"/>
      <c r="M33" s="29"/>
    </row>
    <row r="34" spans="2:13" s="28" customFormat="1" ht="45.4" customHeight="1" x14ac:dyDescent="0.2">
      <c r="B34" s="20" t="s">
        <v>0</v>
      </c>
      <c r="C34" s="6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6</v>
      </c>
      <c r="I34" s="6" t="s">
        <v>7</v>
      </c>
      <c r="J34" s="5" t="s">
        <v>8</v>
      </c>
      <c r="K34" s="5" t="s">
        <v>9</v>
      </c>
      <c r="L34" s="66" t="s">
        <v>10</v>
      </c>
      <c r="M34" s="66"/>
    </row>
    <row r="35" spans="2:13" s="28" customFormat="1" ht="19.7" customHeight="1" x14ac:dyDescent="0.2">
      <c r="B35" s="21">
        <v>5</v>
      </c>
      <c r="C35" s="22" t="s">
        <v>11</v>
      </c>
      <c r="D35" s="22" t="s">
        <v>12</v>
      </c>
      <c r="E35" s="9" t="s">
        <v>13</v>
      </c>
      <c r="F35" s="22" t="s">
        <v>14</v>
      </c>
      <c r="G35" s="23">
        <v>2660</v>
      </c>
      <c r="H35" s="24">
        <v>0</v>
      </c>
      <c r="I35" s="25">
        <f>ROUND(G35* H35,2)</f>
        <v>0</v>
      </c>
      <c r="J35" s="21">
        <v>8</v>
      </c>
      <c r="K35" s="25">
        <f>ROUND(I35* J35/100,2)</f>
        <v>0</v>
      </c>
      <c r="L35" s="64">
        <f>ROUND(I35+ K35,2)</f>
        <v>0</v>
      </c>
      <c r="M35" s="65"/>
    </row>
    <row r="36" spans="2:13" s="28" customFormat="1" ht="9" customHeight="1" x14ac:dyDescent="0.2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2:13" s="28" customFormat="1" ht="45.4" customHeight="1" x14ac:dyDescent="0.2">
      <c r="B37" s="20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28" customFormat="1" ht="19.7" customHeight="1" x14ac:dyDescent="0.2">
      <c r="B38" s="21">
        <v>6</v>
      </c>
      <c r="C38" s="22" t="s">
        <v>18</v>
      </c>
      <c r="D38" s="22" t="s">
        <v>19</v>
      </c>
      <c r="E38" s="9" t="s">
        <v>20</v>
      </c>
      <c r="F38" s="22" t="s">
        <v>21</v>
      </c>
      <c r="G38" s="23">
        <v>420</v>
      </c>
      <c r="H38" s="24">
        <v>0</v>
      </c>
      <c r="I38" s="25">
        <f t="shared" ref="I38:I65" si="0">ROUND(G38* H38,2)</f>
        <v>0</v>
      </c>
      <c r="J38" s="21">
        <v>8</v>
      </c>
      <c r="K38" s="25">
        <f t="shared" ref="K38:K65" si="1">ROUND(I38* J38/100,2)</f>
        <v>0</v>
      </c>
      <c r="L38" s="64">
        <f t="shared" ref="L38:L65" si="2">ROUND(I38+ K38,2)</f>
        <v>0</v>
      </c>
      <c r="M38" s="65"/>
    </row>
    <row r="39" spans="2:13" s="28" customFormat="1" ht="79.5" customHeight="1" x14ac:dyDescent="0.2">
      <c r="B39" s="21">
        <v>7</v>
      </c>
      <c r="C39" s="22" t="s">
        <v>25</v>
      </c>
      <c r="D39" s="22" t="s">
        <v>26</v>
      </c>
      <c r="E39" s="26" t="s">
        <v>27</v>
      </c>
      <c r="F39" s="22" t="s">
        <v>28</v>
      </c>
      <c r="G39" s="23">
        <v>7.46</v>
      </c>
      <c r="H39" s="24">
        <v>0</v>
      </c>
      <c r="I39" s="25">
        <f t="shared" si="0"/>
        <v>0</v>
      </c>
      <c r="J39" s="21">
        <v>8</v>
      </c>
      <c r="K39" s="25">
        <f t="shared" si="1"/>
        <v>0</v>
      </c>
      <c r="L39" s="64">
        <f t="shared" si="2"/>
        <v>0</v>
      </c>
      <c r="M39" s="65"/>
    </row>
    <row r="40" spans="2:13" s="28" customFormat="1" ht="28.7" customHeight="1" x14ac:dyDescent="0.2">
      <c r="B40" s="21">
        <v>8</v>
      </c>
      <c r="C40" s="22" t="s">
        <v>29</v>
      </c>
      <c r="D40" s="22" t="s">
        <v>30</v>
      </c>
      <c r="E40" s="9" t="s">
        <v>31</v>
      </c>
      <c r="F40" s="22" t="s">
        <v>32</v>
      </c>
      <c r="G40" s="23">
        <v>496</v>
      </c>
      <c r="H40" s="24">
        <v>0</v>
      </c>
      <c r="I40" s="25">
        <f t="shared" si="0"/>
        <v>0</v>
      </c>
      <c r="J40" s="21">
        <v>8</v>
      </c>
      <c r="K40" s="25">
        <f t="shared" si="1"/>
        <v>0</v>
      </c>
      <c r="L40" s="64">
        <f t="shared" si="2"/>
        <v>0</v>
      </c>
      <c r="M40" s="65"/>
    </row>
    <row r="41" spans="2:13" s="28" customFormat="1" ht="19.7" customHeight="1" x14ac:dyDescent="0.2">
      <c r="B41" s="21">
        <v>9</v>
      </c>
      <c r="C41" s="22" t="s">
        <v>33</v>
      </c>
      <c r="D41" s="22" t="s">
        <v>34</v>
      </c>
      <c r="E41" s="9" t="s">
        <v>35</v>
      </c>
      <c r="F41" s="22" t="s">
        <v>32</v>
      </c>
      <c r="G41" s="23">
        <v>400</v>
      </c>
      <c r="H41" s="24">
        <v>0</v>
      </c>
      <c r="I41" s="25">
        <f t="shared" si="0"/>
        <v>0</v>
      </c>
      <c r="J41" s="21">
        <v>8</v>
      </c>
      <c r="K41" s="25">
        <f t="shared" si="1"/>
        <v>0</v>
      </c>
      <c r="L41" s="64">
        <f t="shared" si="2"/>
        <v>0</v>
      </c>
      <c r="M41" s="65"/>
    </row>
    <row r="42" spans="2:13" s="28" customFormat="1" ht="19.7" customHeight="1" x14ac:dyDescent="0.2">
      <c r="B42" s="21">
        <v>10</v>
      </c>
      <c r="C42" s="22" t="s">
        <v>36</v>
      </c>
      <c r="D42" s="22" t="s">
        <v>37</v>
      </c>
      <c r="E42" s="9" t="s">
        <v>38</v>
      </c>
      <c r="F42" s="22" t="s">
        <v>39</v>
      </c>
      <c r="G42" s="23">
        <v>41.65</v>
      </c>
      <c r="H42" s="24">
        <v>0</v>
      </c>
      <c r="I42" s="25">
        <f t="shared" si="0"/>
        <v>0</v>
      </c>
      <c r="J42" s="21">
        <v>8</v>
      </c>
      <c r="K42" s="25">
        <f t="shared" si="1"/>
        <v>0</v>
      </c>
      <c r="L42" s="64">
        <f t="shared" si="2"/>
        <v>0</v>
      </c>
      <c r="M42" s="65"/>
    </row>
    <row r="43" spans="2:13" s="28" customFormat="1" ht="19.7" customHeight="1" x14ac:dyDescent="0.2">
      <c r="B43" s="21">
        <v>11</v>
      </c>
      <c r="C43" s="22" t="s">
        <v>40</v>
      </c>
      <c r="D43" s="22" t="s">
        <v>41</v>
      </c>
      <c r="E43" s="9" t="s">
        <v>42</v>
      </c>
      <c r="F43" s="22" t="s">
        <v>39</v>
      </c>
      <c r="G43" s="23">
        <v>2.1</v>
      </c>
      <c r="H43" s="24">
        <v>0</v>
      </c>
      <c r="I43" s="25">
        <f t="shared" si="0"/>
        <v>0</v>
      </c>
      <c r="J43" s="21">
        <v>8</v>
      </c>
      <c r="K43" s="25">
        <f t="shared" si="1"/>
        <v>0</v>
      </c>
      <c r="L43" s="64">
        <f t="shared" si="2"/>
        <v>0</v>
      </c>
      <c r="M43" s="65"/>
    </row>
    <row r="44" spans="2:13" s="28" customFormat="1" ht="19.7" customHeight="1" x14ac:dyDescent="0.2">
      <c r="B44" s="21">
        <v>12</v>
      </c>
      <c r="C44" s="22" t="s">
        <v>43</v>
      </c>
      <c r="D44" s="22" t="s">
        <v>44</v>
      </c>
      <c r="E44" s="9" t="s">
        <v>45</v>
      </c>
      <c r="F44" s="22" t="s">
        <v>39</v>
      </c>
      <c r="G44" s="23">
        <v>41.65</v>
      </c>
      <c r="H44" s="24">
        <v>0</v>
      </c>
      <c r="I44" s="25">
        <f t="shared" si="0"/>
        <v>0</v>
      </c>
      <c r="J44" s="21">
        <v>8</v>
      </c>
      <c r="K44" s="25">
        <f t="shared" si="1"/>
        <v>0</v>
      </c>
      <c r="L44" s="64">
        <f t="shared" si="2"/>
        <v>0</v>
      </c>
      <c r="M44" s="65"/>
    </row>
    <row r="45" spans="2:13" s="28" customFormat="1" ht="28.7" customHeight="1" x14ac:dyDescent="0.2">
      <c r="B45" s="21">
        <v>13</v>
      </c>
      <c r="C45" s="22" t="s">
        <v>46</v>
      </c>
      <c r="D45" s="22" t="s">
        <v>47</v>
      </c>
      <c r="E45" s="9" t="s">
        <v>48</v>
      </c>
      <c r="F45" s="22" t="s">
        <v>39</v>
      </c>
      <c r="G45" s="23">
        <v>2.1</v>
      </c>
      <c r="H45" s="24">
        <v>0</v>
      </c>
      <c r="I45" s="25">
        <f t="shared" si="0"/>
        <v>0</v>
      </c>
      <c r="J45" s="21">
        <v>8</v>
      </c>
      <c r="K45" s="25">
        <f t="shared" si="1"/>
        <v>0</v>
      </c>
      <c r="L45" s="64">
        <f t="shared" si="2"/>
        <v>0</v>
      </c>
      <c r="M45" s="65"/>
    </row>
    <row r="46" spans="2:13" s="28" customFormat="1" ht="19.7" customHeight="1" x14ac:dyDescent="0.2">
      <c r="B46" s="21">
        <v>14</v>
      </c>
      <c r="C46" s="22" t="s">
        <v>49</v>
      </c>
      <c r="D46" s="22" t="s">
        <v>50</v>
      </c>
      <c r="E46" s="9" t="s">
        <v>51</v>
      </c>
      <c r="F46" s="22" t="s">
        <v>39</v>
      </c>
      <c r="G46" s="23">
        <v>43.75</v>
      </c>
      <c r="H46" s="24">
        <v>0</v>
      </c>
      <c r="I46" s="25">
        <f t="shared" si="0"/>
        <v>0</v>
      </c>
      <c r="J46" s="21">
        <v>23</v>
      </c>
      <c r="K46" s="25">
        <f t="shared" si="1"/>
        <v>0</v>
      </c>
      <c r="L46" s="64">
        <f t="shared" si="2"/>
        <v>0</v>
      </c>
      <c r="M46" s="65"/>
    </row>
    <row r="47" spans="2:13" s="28" customFormat="1" ht="28.7" customHeight="1" x14ac:dyDescent="0.2">
      <c r="B47" s="21">
        <v>15</v>
      </c>
      <c r="C47" s="22" t="s">
        <v>55</v>
      </c>
      <c r="D47" s="22" t="s">
        <v>56</v>
      </c>
      <c r="E47" s="9" t="s">
        <v>57</v>
      </c>
      <c r="F47" s="22" t="s">
        <v>28</v>
      </c>
      <c r="G47" s="23">
        <v>22.52</v>
      </c>
      <c r="H47" s="24">
        <v>0</v>
      </c>
      <c r="I47" s="25">
        <f t="shared" si="0"/>
        <v>0</v>
      </c>
      <c r="J47" s="21">
        <v>8</v>
      </c>
      <c r="K47" s="25">
        <f t="shared" si="1"/>
        <v>0</v>
      </c>
      <c r="L47" s="64">
        <f t="shared" si="2"/>
        <v>0</v>
      </c>
      <c r="M47" s="65"/>
    </row>
    <row r="48" spans="2:13" s="28" customFormat="1" ht="19.7" customHeight="1" x14ac:dyDescent="0.2">
      <c r="B48" s="21">
        <v>16</v>
      </c>
      <c r="C48" s="22" t="s">
        <v>61</v>
      </c>
      <c r="D48" s="22" t="s">
        <v>62</v>
      </c>
      <c r="E48" s="9" t="s">
        <v>63</v>
      </c>
      <c r="F48" s="22" t="s">
        <v>28</v>
      </c>
      <c r="G48" s="23">
        <v>16.47</v>
      </c>
      <c r="H48" s="24">
        <v>0</v>
      </c>
      <c r="I48" s="25">
        <f t="shared" si="0"/>
        <v>0</v>
      </c>
      <c r="J48" s="21">
        <v>8</v>
      </c>
      <c r="K48" s="25">
        <f t="shared" si="1"/>
        <v>0</v>
      </c>
      <c r="L48" s="64">
        <f t="shared" si="2"/>
        <v>0</v>
      </c>
      <c r="M48" s="65"/>
    </row>
    <row r="49" spans="2:13" s="28" customFormat="1" ht="19.7" customHeight="1" x14ac:dyDescent="0.2">
      <c r="B49" s="21">
        <v>17</v>
      </c>
      <c r="C49" s="22" t="s">
        <v>64</v>
      </c>
      <c r="D49" s="22" t="s">
        <v>65</v>
      </c>
      <c r="E49" s="9" t="s">
        <v>66</v>
      </c>
      <c r="F49" s="22" t="s">
        <v>28</v>
      </c>
      <c r="G49" s="23">
        <v>14.2</v>
      </c>
      <c r="H49" s="24">
        <v>0</v>
      </c>
      <c r="I49" s="25">
        <f t="shared" si="0"/>
        <v>0</v>
      </c>
      <c r="J49" s="21">
        <v>8</v>
      </c>
      <c r="K49" s="25">
        <f t="shared" si="1"/>
        <v>0</v>
      </c>
      <c r="L49" s="64">
        <f t="shared" si="2"/>
        <v>0</v>
      </c>
      <c r="M49" s="65"/>
    </row>
    <row r="50" spans="2:13" s="28" customFormat="1" ht="28.7" customHeight="1" x14ac:dyDescent="0.2">
      <c r="B50" s="21">
        <v>18</v>
      </c>
      <c r="C50" s="22" t="s">
        <v>67</v>
      </c>
      <c r="D50" s="22" t="s">
        <v>68</v>
      </c>
      <c r="E50" s="9" t="s">
        <v>69</v>
      </c>
      <c r="F50" s="22" t="s">
        <v>28</v>
      </c>
      <c r="G50" s="23">
        <v>20</v>
      </c>
      <c r="H50" s="24">
        <v>0</v>
      </c>
      <c r="I50" s="25">
        <f t="shared" si="0"/>
        <v>0</v>
      </c>
      <c r="J50" s="21">
        <v>8</v>
      </c>
      <c r="K50" s="25">
        <f t="shared" si="1"/>
        <v>0</v>
      </c>
      <c r="L50" s="64">
        <f t="shared" si="2"/>
        <v>0</v>
      </c>
      <c r="M50" s="65"/>
    </row>
    <row r="51" spans="2:13" s="28" customFormat="1" ht="19.7" customHeight="1" x14ac:dyDescent="0.2">
      <c r="B51" s="21">
        <v>19</v>
      </c>
      <c r="C51" s="22" t="s">
        <v>157</v>
      </c>
      <c r="D51" s="22" t="s">
        <v>158</v>
      </c>
      <c r="E51" s="9" t="s">
        <v>159</v>
      </c>
      <c r="F51" s="22" t="s">
        <v>39</v>
      </c>
      <c r="G51" s="23">
        <v>0.35</v>
      </c>
      <c r="H51" s="24">
        <v>0</v>
      </c>
      <c r="I51" s="25">
        <f t="shared" si="0"/>
        <v>0</v>
      </c>
      <c r="J51" s="21">
        <v>8</v>
      </c>
      <c r="K51" s="25">
        <f t="shared" si="1"/>
        <v>0</v>
      </c>
      <c r="L51" s="64">
        <f t="shared" si="2"/>
        <v>0</v>
      </c>
      <c r="M51" s="65"/>
    </row>
    <row r="52" spans="2:13" s="28" customFormat="1" ht="28.7" customHeight="1" x14ac:dyDescent="0.2">
      <c r="B52" s="21">
        <v>20</v>
      </c>
      <c r="C52" s="22" t="s">
        <v>73</v>
      </c>
      <c r="D52" s="22" t="s">
        <v>74</v>
      </c>
      <c r="E52" s="9" t="s">
        <v>75</v>
      </c>
      <c r="F52" s="22" t="s">
        <v>76</v>
      </c>
      <c r="G52" s="23">
        <v>6</v>
      </c>
      <c r="H52" s="24">
        <v>0</v>
      </c>
      <c r="I52" s="25">
        <f t="shared" si="0"/>
        <v>0</v>
      </c>
      <c r="J52" s="21">
        <v>23</v>
      </c>
      <c r="K52" s="25">
        <f t="shared" si="1"/>
        <v>0</v>
      </c>
      <c r="L52" s="64">
        <f t="shared" si="2"/>
        <v>0</v>
      </c>
      <c r="M52" s="65"/>
    </row>
    <row r="53" spans="2:13" s="28" customFormat="1" ht="19.7" customHeight="1" x14ac:dyDescent="0.2">
      <c r="B53" s="21">
        <v>21</v>
      </c>
      <c r="C53" s="22" t="s">
        <v>77</v>
      </c>
      <c r="D53" s="22" t="s">
        <v>78</v>
      </c>
      <c r="E53" s="9" t="s">
        <v>79</v>
      </c>
      <c r="F53" s="22" t="s">
        <v>76</v>
      </c>
      <c r="G53" s="23">
        <v>2</v>
      </c>
      <c r="H53" s="24">
        <v>0</v>
      </c>
      <c r="I53" s="25">
        <f t="shared" si="0"/>
        <v>0</v>
      </c>
      <c r="J53" s="21">
        <v>23</v>
      </c>
      <c r="K53" s="25">
        <f t="shared" si="1"/>
        <v>0</v>
      </c>
      <c r="L53" s="64">
        <f t="shared" si="2"/>
        <v>0</v>
      </c>
      <c r="M53" s="65"/>
    </row>
    <row r="54" spans="2:13" s="28" customFormat="1" ht="19.7" customHeight="1" x14ac:dyDescent="0.2">
      <c r="B54" s="21">
        <v>22</v>
      </c>
      <c r="C54" s="22" t="s">
        <v>80</v>
      </c>
      <c r="D54" s="22" t="s">
        <v>81</v>
      </c>
      <c r="E54" s="9" t="s">
        <v>82</v>
      </c>
      <c r="F54" s="22" t="s">
        <v>83</v>
      </c>
      <c r="G54" s="23">
        <v>100</v>
      </c>
      <c r="H54" s="24">
        <v>0</v>
      </c>
      <c r="I54" s="25">
        <f t="shared" si="0"/>
        <v>0</v>
      </c>
      <c r="J54" s="21">
        <v>23</v>
      </c>
      <c r="K54" s="25">
        <f t="shared" si="1"/>
        <v>0</v>
      </c>
      <c r="L54" s="64">
        <f t="shared" si="2"/>
        <v>0</v>
      </c>
      <c r="M54" s="65"/>
    </row>
    <row r="55" spans="2:13" s="28" customFormat="1" ht="19.7" customHeight="1" x14ac:dyDescent="0.2">
      <c r="B55" s="21">
        <v>23</v>
      </c>
      <c r="C55" s="22" t="s">
        <v>84</v>
      </c>
      <c r="D55" s="22" t="s">
        <v>85</v>
      </c>
      <c r="E55" s="9" t="s">
        <v>86</v>
      </c>
      <c r="F55" s="22" t="s">
        <v>87</v>
      </c>
      <c r="G55" s="23">
        <v>18</v>
      </c>
      <c r="H55" s="24">
        <v>0</v>
      </c>
      <c r="I55" s="25">
        <f t="shared" si="0"/>
        <v>0</v>
      </c>
      <c r="J55" s="21">
        <v>8</v>
      </c>
      <c r="K55" s="25">
        <f t="shared" si="1"/>
        <v>0</v>
      </c>
      <c r="L55" s="64">
        <f t="shared" si="2"/>
        <v>0</v>
      </c>
      <c r="M55" s="65"/>
    </row>
    <row r="56" spans="2:13" s="28" customFormat="1" ht="19.7" customHeight="1" x14ac:dyDescent="0.2">
      <c r="B56" s="21">
        <v>24</v>
      </c>
      <c r="C56" s="22" t="s">
        <v>88</v>
      </c>
      <c r="D56" s="22" t="s">
        <v>89</v>
      </c>
      <c r="E56" s="9" t="s">
        <v>90</v>
      </c>
      <c r="F56" s="22" t="s">
        <v>14</v>
      </c>
      <c r="G56" s="23">
        <v>4</v>
      </c>
      <c r="H56" s="24">
        <v>0</v>
      </c>
      <c r="I56" s="25">
        <f t="shared" si="0"/>
        <v>0</v>
      </c>
      <c r="J56" s="21">
        <v>8</v>
      </c>
      <c r="K56" s="25">
        <f t="shared" si="1"/>
        <v>0</v>
      </c>
      <c r="L56" s="64">
        <f t="shared" si="2"/>
        <v>0</v>
      </c>
      <c r="M56" s="65"/>
    </row>
    <row r="57" spans="2:13" s="28" customFormat="1" ht="28.7" customHeight="1" x14ac:dyDescent="0.2">
      <c r="B57" s="21">
        <v>25</v>
      </c>
      <c r="C57" s="22" t="s">
        <v>91</v>
      </c>
      <c r="D57" s="22" t="s">
        <v>92</v>
      </c>
      <c r="E57" s="9" t="s">
        <v>93</v>
      </c>
      <c r="F57" s="22" t="s">
        <v>87</v>
      </c>
      <c r="G57" s="23">
        <v>80</v>
      </c>
      <c r="H57" s="24">
        <v>0</v>
      </c>
      <c r="I57" s="25">
        <f t="shared" si="0"/>
        <v>0</v>
      </c>
      <c r="J57" s="21">
        <v>8</v>
      </c>
      <c r="K57" s="25">
        <f t="shared" si="1"/>
        <v>0</v>
      </c>
      <c r="L57" s="64">
        <f t="shared" si="2"/>
        <v>0</v>
      </c>
      <c r="M57" s="65"/>
    </row>
    <row r="58" spans="2:13" s="28" customFormat="1" ht="19.7" customHeight="1" x14ac:dyDescent="0.2">
      <c r="B58" s="21">
        <v>26</v>
      </c>
      <c r="C58" s="22" t="s">
        <v>94</v>
      </c>
      <c r="D58" s="22" t="s">
        <v>95</v>
      </c>
      <c r="E58" s="9" t="s">
        <v>96</v>
      </c>
      <c r="F58" s="22" t="s">
        <v>87</v>
      </c>
      <c r="G58" s="23">
        <v>120</v>
      </c>
      <c r="H58" s="24">
        <v>0</v>
      </c>
      <c r="I58" s="25">
        <f t="shared" si="0"/>
        <v>0</v>
      </c>
      <c r="J58" s="21">
        <v>8</v>
      </c>
      <c r="K58" s="25">
        <f t="shared" si="1"/>
        <v>0</v>
      </c>
      <c r="L58" s="64">
        <f t="shared" si="2"/>
        <v>0</v>
      </c>
      <c r="M58" s="65"/>
    </row>
    <row r="59" spans="2:13" s="28" customFormat="1" ht="19.7" customHeight="1" x14ac:dyDescent="0.2">
      <c r="B59" s="21">
        <v>27</v>
      </c>
      <c r="C59" s="22" t="s">
        <v>97</v>
      </c>
      <c r="D59" s="22" t="s">
        <v>98</v>
      </c>
      <c r="E59" s="9" t="s">
        <v>99</v>
      </c>
      <c r="F59" s="22" t="s">
        <v>87</v>
      </c>
      <c r="G59" s="23">
        <v>15</v>
      </c>
      <c r="H59" s="24">
        <v>0</v>
      </c>
      <c r="I59" s="25">
        <f t="shared" si="0"/>
        <v>0</v>
      </c>
      <c r="J59" s="21">
        <v>8</v>
      </c>
      <c r="K59" s="25">
        <f t="shared" si="1"/>
        <v>0</v>
      </c>
      <c r="L59" s="64">
        <f t="shared" si="2"/>
        <v>0</v>
      </c>
      <c r="M59" s="65"/>
    </row>
    <row r="60" spans="2:13" s="28" customFormat="1" ht="19.7" customHeight="1" x14ac:dyDescent="0.2">
      <c r="B60" s="21">
        <v>28</v>
      </c>
      <c r="C60" s="22" t="s">
        <v>100</v>
      </c>
      <c r="D60" s="22" t="s">
        <v>101</v>
      </c>
      <c r="E60" s="9" t="s">
        <v>102</v>
      </c>
      <c r="F60" s="22" t="s">
        <v>28</v>
      </c>
      <c r="G60" s="23">
        <v>0.3</v>
      </c>
      <c r="H60" s="24">
        <v>0</v>
      </c>
      <c r="I60" s="25">
        <f t="shared" si="0"/>
        <v>0</v>
      </c>
      <c r="J60" s="21">
        <v>8</v>
      </c>
      <c r="K60" s="25">
        <f t="shared" si="1"/>
        <v>0</v>
      </c>
      <c r="L60" s="64">
        <f t="shared" si="2"/>
        <v>0</v>
      </c>
      <c r="M60" s="65"/>
    </row>
    <row r="61" spans="2:13" s="28" customFormat="1" ht="19.7" customHeight="1" x14ac:dyDescent="0.2">
      <c r="B61" s="21">
        <v>29</v>
      </c>
      <c r="C61" s="22" t="s">
        <v>103</v>
      </c>
      <c r="D61" s="22" t="s">
        <v>104</v>
      </c>
      <c r="E61" s="9" t="s">
        <v>105</v>
      </c>
      <c r="F61" s="22" t="s">
        <v>83</v>
      </c>
      <c r="G61" s="23">
        <v>431.73</v>
      </c>
      <c r="H61" s="24">
        <v>0</v>
      </c>
      <c r="I61" s="25">
        <f t="shared" si="0"/>
        <v>0</v>
      </c>
      <c r="J61" s="21">
        <v>8</v>
      </c>
      <c r="K61" s="25">
        <f t="shared" si="1"/>
        <v>0</v>
      </c>
      <c r="L61" s="64">
        <f t="shared" si="2"/>
        <v>0</v>
      </c>
      <c r="M61" s="65"/>
    </row>
    <row r="62" spans="2:13" s="28" customFormat="1" ht="19.7" customHeight="1" x14ac:dyDescent="0.2">
      <c r="B62" s="21">
        <v>30</v>
      </c>
      <c r="C62" s="22" t="s">
        <v>106</v>
      </c>
      <c r="D62" s="22" t="s">
        <v>107</v>
      </c>
      <c r="E62" s="9" t="s">
        <v>105</v>
      </c>
      <c r="F62" s="22" t="s">
        <v>83</v>
      </c>
      <c r="G62" s="23">
        <v>34</v>
      </c>
      <c r="H62" s="24">
        <v>0</v>
      </c>
      <c r="I62" s="25">
        <f t="shared" si="0"/>
        <v>0</v>
      </c>
      <c r="J62" s="21">
        <v>23</v>
      </c>
      <c r="K62" s="25">
        <f t="shared" si="1"/>
        <v>0</v>
      </c>
      <c r="L62" s="64">
        <f t="shared" si="2"/>
        <v>0</v>
      </c>
      <c r="M62" s="65"/>
    </row>
    <row r="63" spans="2:13" s="28" customFormat="1" ht="19.7" customHeight="1" x14ac:dyDescent="0.2">
      <c r="B63" s="21">
        <v>31</v>
      </c>
      <c r="C63" s="22" t="s">
        <v>108</v>
      </c>
      <c r="D63" s="22" t="s">
        <v>109</v>
      </c>
      <c r="E63" s="9" t="s">
        <v>110</v>
      </c>
      <c r="F63" s="22" t="s">
        <v>83</v>
      </c>
      <c r="G63" s="23">
        <v>6</v>
      </c>
      <c r="H63" s="24">
        <v>0</v>
      </c>
      <c r="I63" s="25">
        <f t="shared" si="0"/>
        <v>0</v>
      </c>
      <c r="J63" s="21">
        <v>8</v>
      </c>
      <c r="K63" s="25">
        <f t="shared" si="1"/>
        <v>0</v>
      </c>
      <c r="L63" s="64">
        <f t="shared" si="2"/>
        <v>0</v>
      </c>
      <c r="M63" s="65"/>
    </row>
    <row r="64" spans="2:13" s="28" customFormat="1" ht="19.7" customHeight="1" x14ac:dyDescent="0.2">
      <c r="B64" s="21">
        <v>32</v>
      </c>
      <c r="C64" s="22" t="s">
        <v>111</v>
      </c>
      <c r="D64" s="22" t="s">
        <v>112</v>
      </c>
      <c r="E64" s="9" t="s">
        <v>113</v>
      </c>
      <c r="F64" s="22" t="s">
        <v>83</v>
      </c>
      <c r="G64" s="23">
        <v>3</v>
      </c>
      <c r="H64" s="24">
        <v>0</v>
      </c>
      <c r="I64" s="25">
        <f t="shared" si="0"/>
        <v>0</v>
      </c>
      <c r="J64" s="21">
        <v>8</v>
      </c>
      <c r="K64" s="25">
        <f t="shared" si="1"/>
        <v>0</v>
      </c>
      <c r="L64" s="64">
        <f t="shared" si="2"/>
        <v>0</v>
      </c>
      <c r="M64" s="65"/>
    </row>
    <row r="65" spans="2:14" s="28" customFormat="1" ht="19.7" customHeight="1" x14ac:dyDescent="0.2">
      <c r="B65" s="21">
        <v>33</v>
      </c>
      <c r="C65" s="22" t="s">
        <v>114</v>
      </c>
      <c r="D65" s="22" t="s">
        <v>115</v>
      </c>
      <c r="E65" s="9" t="s">
        <v>113</v>
      </c>
      <c r="F65" s="22" t="s">
        <v>83</v>
      </c>
      <c r="G65" s="23">
        <v>149.5</v>
      </c>
      <c r="H65" s="24">
        <v>0</v>
      </c>
      <c r="I65" s="25">
        <f t="shared" si="0"/>
        <v>0</v>
      </c>
      <c r="J65" s="21">
        <v>23</v>
      </c>
      <c r="K65" s="25">
        <f t="shared" si="1"/>
        <v>0</v>
      </c>
      <c r="L65" s="64">
        <f t="shared" si="2"/>
        <v>0</v>
      </c>
      <c r="M65" s="65"/>
    </row>
    <row r="66" spans="2:14" s="28" customFormat="1" ht="21.4" customHeight="1" x14ac:dyDescent="0.2">
      <c r="B66" s="49" t="s">
        <v>116</v>
      </c>
      <c r="C66" s="49"/>
      <c r="D66" s="49"/>
      <c r="E66" s="49"/>
      <c r="F66" s="50">
        <f>ROUND(I19+I23+I27+I31+I35+I38+I39+I40+I41+I42+I43+I44+I45+I46+I47+I48+I49+I50+I51+I52+I53+I54+I55+I56+I57+I58+I59+I60+I61+I62+I63+I64+I65,2)</f>
        <v>0</v>
      </c>
      <c r="G66" s="51"/>
      <c r="H66" s="51"/>
      <c r="I66" s="51"/>
      <c r="J66" s="51"/>
      <c r="K66" s="51"/>
      <c r="L66" s="51"/>
      <c r="M66" s="52"/>
    </row>
    <row r="67" spans="2:14" s="28" customFormat="1" ht="21.4" customHeight="1" x14ac:dyDescent="0.2">
      <c r="B67" s="49" t="s">
        <v>117</v>
      </c>
      <c r="C67" s="49"/>
      <c r="D67" s="49"/>
      <c r="E67" s="49"/>
      <c r="F67" s="53">
        <f>ROUND(L19+L23+L27+L31+L35+L38+L39+L40+L41+L42+L43+L44+L45+L46+L47+L48+L49+L50+L51+L52+L53+L54+L55+L56+L57+L58+L59+L60+L61+L62+L63+L64+L65,2)</f>
        <v>0</v>
      </c>
      <c r="G67" s="54"/>
      <c r="H67" s="54"/>
      <c r="I67" s="54"/>
      <c r="J67" s="54"/>
      <c r="K67" s="54"/>
      <c r="L67" s="54"/>
      <c r="M67" s="55"/>
    </row>
    <row r="68" spans="2:14" s="28" customFormat="1" ht="11.1" customHeight="1" x14ac:dyDescent="0.2"/>
    <row r="69" spans="2:14" s="28" customFormat="1" ht="46.5" customHeight="1" x14ac:dyDescent="0.2">
      <c r="B69" s="56" t="s">
        <v>133</v>
      </c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</row>
    <row r="70" spans="2:14" s="28" customFormat="1" ht="72" customHeight="1" x14ac:dyDescent="0.2">
      <c r="B70" s="56" t="s">
        <v>298</v>
      </c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</row>
    <row r="71" spans="2:14" s="28" customFormat="1" ht="76.5" customHeight="1" x14ac:dyDescent="0.2">
      <c r="B71" s="42" t="s">
        <v>135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</row>
    <row r="72" spans="2:14" s="28" customFormat="1" ht="37.9" customHeight="1" x14ac:dyDescent="0.2">
      <c r="B72" s="57" t="s">
        <v>118</v>
      </c>
      <c r="C72" s="57"/>
      <c r="D72" s="57"/>
      <c r="E72" s="57"/>
      <c r="F72" s="58" t="s">
        <v>119</v>
      </c>
      <c r="G72" s="58"/>
      <c r="H72" s="58"/>
      <c r="I72" s="58"/>
      <c r="J72" s="58"/>
      <c r="K72" s="58"/>
      <c r="L72" s="58"/>
    </row>
    <row r="73" spans="2:14" s="28" customFormat="1" ht="28.7" customHeight="1" x14ac:dyDescent="0.2"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</row>
    <row r="74" spans="2:14" s="28" customFormat="1" ht="28.7" customHeight="1" x14ac:dyDescent="0.2"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</row>
    <row r="75" spans="2:14" s="28" customFormat="1" ht="28.7" customHeight="1" x14ac:dyDescent="0.2"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</row>
    <row r="76" spans="2:14" s="28" customFormat="1" ht="28.7" customHeight="1" x14ac:dyDescent="0.2"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</row>
    <row r="77" spans="2:14" s="28" customFormat="1" ht="2.65" customHeight="1" x14ac:dyDescent="0.2"/>
    <row r="78" spans="2:14" s="28" customFormat="1" ht="203.1" customHeight="1" x14ac:dyDescent="0.2">
      <c r="B78" s="56" t="s">
        <v>310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</row>
    <row r="79" spans="2:14" s="28" customFormat="1" ht="2.65" customHeight="1" x14ac:dyDescent="0.2"/>
    <row r="80" spans="2:14" s="28" customFormat="1" ht="36.950000000000003" customHeight="1" x14ac:dyDescent="0.2">
      <c r="B80" s="59" t="s">
        <v>136</v>
      </c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</row>
    <row r="81" spans="2:14" s="28" customFormat="1" ht="2.65" customHeight="1" x14ac:dyDescent="0.2"/>
    <row r="82" spans="2:14" s="28" customFormat="1" ht="37.9" customHeight="1" x14ac:dyDescent="0.2">
      <c r="B82" s="67" t="s">
        <v>120</v>
      </c>
      <c r="C82" s="67"/>
      <c r="D82" s="67"/>
      <c r="E82" s="67"/>
      <c r="F82" s="73" t="s">
        <v>121</v>
      </c>
      <c r="G82" s="73"/>
      <c r="H82" s="73"/>
      <c r="I82" s="73"/>
      <c r="J82" s="73"/>
      <c r="K82" s="73"/>
      <c r="L82" s="73"/>
    </row>
    <row r="83" spans="2:14" s="28" customFormat="1" ht="28.7" customHeight="1" x14ac:dyDescent="0.2"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</row>
    <row r="84" spans="2:14" s="28" customFormat="1" ht="28.7" customHeight="1" x14ac:dyDescent="0.2"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</row>
    <row r="85" spans="2:14" s="28" customFormat="1" ht="28.7" customHeight="1" x14ac:dyDescent="0.2"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</row>
    <row r="86" spans="2:14" s="28" customFormat="1" ht="28.7" customHeight="1" x14ac:dyDescent="0.2"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</row>
    <row r="87" spans="2:14" s="28" customFormat="1" ht="2.65" customHeight="1" x14ac:dyDescent="0.2"/>
    <row r="88" spans="2:14" s="28" customFormat="1" ht="101.25" customHeight="1" x14ac:dyDescent="0.2">
      <c r="B88" s="56" t="s">
        <v>311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</row>
    <row r="89" spans="2:14" s="28" customFormat="1" ht="48.75" customHeight="1" x14ac:dyDescent="0.2">
      <c r="B89" s="56" t="s">
        <v>138</v>
      </c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</row>
    <row r="90" spans="2:14" s="28" customFormat="1" ht="53.25" customHeight="1" x14ac:dyDescent="0.2">
      <c r="B90" s="42" t="s">
        <v>139</v>
      </c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2:14" s="28" customFormat="1" ht="28.5" customHeight="1" x14ac:dyDescent="0.2">
      <c r="B91" s="42" t="s">
        <v>140</v>
      </c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2:14" s="28" customFormat="1" ht="94.5" customHeight="1" x14ac:dyDescent="0.2">
      <c r="B92" s="56" t="s">
        <v>141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28" customFormat="1" ht="79.5" customHeight="1" x14ac:dyDescent="0.2">
      <c r="B93" s="56" t="s">
        <v>142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</row>
    <row r="94" spans="2:14" s="28" customFormat="1" ht="14.25" customHeight="1" x14ac:dyDescent="0.2"/>
    <row r="95" spans="2:14" s="28" customFormat="1" ht="17.649999999999999" customHeight="1" x14ac:dyDescent="0.2">
      <c r="I95" s="61" t="s">
        <v>143</v>
      </c>
      <c r="J95" s="61"/>
    </row>
    <row r="96" spans="2:14" s="28" customFormat="1" ht="99.75" customHeight="1" x14ac:dyDescent="0.2">
      <c r="B96" s="42" t="s">
        <v>144</v>
      </c>
      <c r="C96" s="42"/>
      <c r="D96" s="42"/>
      <c r="E96" s="42"/>
      <c r="F96" s="42"/>
      <c r="G96" s="42"/>
      <c r="H96" s="42"/>
      <c r="I96" s="42"/>
      <c r="J96" s="42"/>
    </row>
  </sheetData>
  <mergeCells count="95">
    <mergeCell ref="B96:J96"/>
    <mergeCell ref="B85:E85"/>
    <mergeCell ref="F85:L85"/>
    <mergeCell ref="B86:E86"/>
    <mergeCell ref="F86:L86"/>
    <mergeCell ref="B88:N88"/>
    <mergeCell ref="B89:N89"/>
    <mergeCell ref="B90:N90"/>
    <mergeCell ref="B91:N91"/>
    <mergeCell ref="B92:N92"/>
    <mergeCell ref="B93:N93"/>
    <mergeCell ref="I95:J95"/>
    <mergeCell ref="B82:E82"/>
    <mergeCell ref="F82:L82"/>
    <mergeCell ref="B83:E83"/>
    <mergeCell ref="F83:L83"/>
    <mergeCell ref="B84:E84"/>
    <mergeCell ref="F84:L84"/>
    <mergeCell ref="B80:N80"/>
    <mergeCell ref="B71:N71"/>
    <mergeCell ref="B72:E72"/>
    <mergeCell ref="F72:L72"/>
    <mergeCell ref="B73:E73"/>
    <mergeCell ref="F73:L73"/>
    <mergeCell ref="B74:E74"/>
    <mergeCell ref="F74:L74"/>
    <mergeCell ref="B75:E75"/>
    <mergeCell ref="F75:L75"/>
    <mergeCell ref="B76:E76"/>
    <mergeCell ref="F76:L76"/>
    <mergeCell ref="B78:N78"/>
    <mergeCell ref="B70:N70"/>
    <mergeCell ref="L60:M60"/>
    <mergeCell ref="L61:M61"/>
    <mergeCell ref="L62:M62"/>
    <mergeCell ref="L63:M63"/>
    <mergeCell ref="L64:M64"/>
    <mergeCell ref="L65:M65"/>
    <mergeCell ref="B66:E66"/>
    <mergeCell ref="F66:M66"/>
    <mergeCell ref="B67:E67"/>
    <mergeCell ref="F67:M67"/>
    <mergeCell ref="B69:N69"/>
    <mergeCell ref="L59:M59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47:M47"/>
    <mergeCell ref="L35:M35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34:M34"/>
    <mergeCell ref="L19:M19"/>
    <mergeCell ref="B21:K21"/>
    <mergeCell ref="L22:M22"/>
    <mergeCell ref="L23:M23"/>
    <mergeCell ref="B25:K25"/>
    <mergeCell ref="L26:M26"/>
    <mergeCell ref="L27:M27"/>
    <mergeCell ref="B29:K29"/>
    <mergeCell ref="L30:M30"/>
    <mergeCell ref="L31:M31"/>
    <mergeCell ref="B33:K33"/>
    <mergeCell ref="L18:M18"/>
    <mergeCell ref="B5:D5"/>
    <mergeCell ref="B7:D8"/>
    <mergeCell ref="G8:N9"/>
    <mergeCell ref="B11:I11"/>
    <mergeCell ref="B12:I12"/>
    <mergeCell ref="B13:I13"/>
    <mergeCell ref="B14:I14"/>
    <mergeCell ref="B17:K17"/>
    <mergeCell ref="B15:M15"/>
    <mergeCell ref="B16:M16"/>
    <mergeCell ref="B10:M10"/>
    <mergeCell ref="B2:D2"/>
    <mergeCell ref="B3:E3"/>
    <mergeCell ref="B4:D4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44E30-CF83-4469-9560-9A45C4EF243B}">
  <dimension ref="B1:O104"/>
  <sheetViews>
    <sheetView workbookViewId="0">
      <selection activeCell="A104" sqref="A104:XFD104"/>
    </sheetView>
  </sheetViews>
  <sheetFormatPr defaultRowHeight="11.25" x14ac:dyDescent="0.2"/>
  <cols>
    <col min="1" max="1" width="0.140625" style="4" customWidth="1"/>
    <col min="2" max="2" width="3.28515625" style="4" customWidth="1"/>
    <col min="3" max="3" width="6" style="4" customWidth="1"/>
    <col min="4" max="4" width="8.42578125" style="4" customWidth="1"/>
    <col min="5" max="5" width="26.42578125" style="4" customWidth="1"/>
    <col min="6" max="6" width="5.5703125" style="4" customWidth="1"/>
    <col min="7" max="7" width="7" style="4" customWidth="1"/>
    <col min="8" max="8" width="8.85546875" style="4" customWidth="1"/>
    <col min="9" max="9" width="9" style="4" customWidth="1"/>
    <col min="10" max="10" width="6.140625" style="4" customWidth="1"/>
    <col min="11" max="11" width="6.5703125" style="4" customWidth="1"/>
    <col min="12" max="12" width="7.85546875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18"/>
      <c r="O1" s="18"/>
    </row>
    <row r="2" spans="2:15" s="2" customFormat="1" ht="2.65" customHeight="1" x14ac:dyDescent="0.2">
      <c r="B2" s="74"/>
      <c r="C2" s="74"/>
      <c r="D2" s="74"/>
    </row>
    <row r="3" spans="2:15" s="2" customFormat="1" ht="15.75" customHeight="1" x14ac:dyDescent="0.2">
      <c r="B3" s="56"/>
      <c r="C3" s="56"/>
      <c r="D3" s="56"/>
      <c r="E3" s="56"/>
    </row>
    <row r="4" spans="2:15" s="2" customFormat="1" ht="2.65" customHeight="1" x14ac:dyDescent="0.2">
      <c r="B4" s="74"/>
      <c r="C4" s="74"/>
      <c r="D4" s="74"/>
    </row>
    <row r="5" spans="2:15" s="2" customFormat="1" ht="14.25" customHeight="1" x14ac:dyDescent="0.2">
      <c r="B5" s="56"/>
      <c r="C5" s="56"/>
      <c r="D5" s="56"/>
      <c r="E5" s="56"/>
    </row>
    <row r="6" spans="2:15" s="2" customFormat="1" ht="5.25" customHeight="1" x14ac:dyDescent="0.2">
      <c r="B6" s="74"/>
      <c r="C6" s="74"/>
      <c r="D6" s="74"/>
    </row>
    <row r="7" spans="2:15" s="2" customFormat="1" ht="4.3499999999999996" customHeight="1" x14ac:dyDescent="0.2"/>
    <row r="8" spans="2:15" s="2" customFormat="1" ht="6.95" customHeight="1" x14ac:dyDescent="0.2">
      <c r="B8" s="76" t="s">
        <v>123</v>
      </c>
      <c r="C8" s="76"/>
      <c r="D8" s="76"/>
    </row>
    <row r="9" spans="2:15" s="2" customFormat="1" ht="12.2" customHeight="1" x14ac:dyDescent="0.2">
      <c r="B9" s="76"/>
      <c r="C9" s="76"/>
      <c r="D9" s="76"/>
      <c r="G9" s="93" t="s">
        <v>124</v>
      </c>
      <c r="H9" s="93"/>
      <c r="I9" s="93"/>
      <c r="J9" s="93"/>
      <c r="K9" s="93"/>
      <c r="L9" s="93"/>
      <c r="M9" s="93"/>
      <c r="N9" s="17"/>
    </row>
    <row r="10" spans="2:15" s="2" customFormat="1" ht="7.9" customHeight="1" x14ac:dyDescent="0.2">
      <c r="G10" s="17"/>
      <c r="H10" s="17"/>
      <c r="I10" s="17"/>
      <c r="J10" s="17"/>
      <c r="K10" s="17"/>
      <c r="L10" s="17"/>
      <c r="M10" s="17"/>
      <c r="N10" s="17"/>
    </row>
    <row r="11" spans="2:15" s="2" customFormat="1" ht="24" customHeight="1" x14ac:dyDescent="0.2">
      <c r="B11" s="78" t="s">
        <v>125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2:15" s="2" customFormat="1" ht="12.75" customHeight="1" x14ac:dyDescent="0.2">
      <c r="B12" s="77" t="s">
        <v>126</v>
      </c>
      <c r="C12" s="77"/>
      <c r="D12" s="77"/>
      <c r="E12" s="77"/>
      <c r="F12" s="77"/>
      <c r="G12" s="77"/>
      <c r="H12" s="77"/>
      <c r="I12" s="77"/>
    </row>
    <row r="13" spans="2:15" s="2" customFormat="1" ht="2.65" customHeight="1" x14ac:dyDescent="0.2"/>
    <row r="14" spans="2:15" s="2" customFormat="1" ht="17.25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5" s="2" customFormat="1" ht="20.2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5" s="2" customFormat="1" ht="20.85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3" s="2" customFormat="1" ht="21.75" customHeight="1" x14ac:dyDescent="0.2">
      <c r="B17" s="40" t="s">
        <v>328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 s="2" customFormat="1" ht="40.5" customHeight="1" x14ac:dyDescent="0.2">
      <c r="B18" s="41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2:13" s="2" customFormat="1" ht="3.2" customHeight="1" x14ac:dyDescent="0.2"/>
    <row r="20" spans="2:13" s="2" customFormat="1" ht="18.2" customHeight="1" x14ac:dyDescent="0.2">
      <c r="B20" s="79" t="s">
        <v>129</v>
      </c>
      <c r="C20" s="79"/>
      <c r="D20" s="79"/>
      <c r="E20" s="79"/>
      <c r="F20" s="79"/>
      <c r="G20" s="79"/>
      <c r="H20" s="79"/>
      <c r="I20" s="79"/>
      <c r="J20" s="79"/>
      <c r="K20" s="79"/>
      <c r="L20" s="32"/>
      <c r="M20" s="32"/>
    </row>
    <row r="21" spans="2:13" s="2" customFormat="1" ht="45.4" customHeight="1" x14ac:dyDescent="0.2">
      <c r="B21" s="5" t="s">
        <v>0</v>
      </c>
      <c r="C21" s="6" t="s">
        <v>1</v>
      </c>
      <c r="D21" s="5" t="s">
        <v>2</v>
      </c>
      <c r="E21" s="5" t="s">
        <v>3</v>
      </c>
      <c r="F21" s="5" t="s">
        <v>4</v>
      </c>
      <c r="G21" s="5" t="s">
        <v>5</v>
      </c>
      <c r="H21" s="5" t="s">
        <v>6</v>
      </c>
      <c r="I21" s="6" t="s">
        <v>7</v>
      </c>
      <c r="J21" s="5" t="s">
        <v>8</v>
      </c>
      <c r="K21" s="5" t="s">
        <v>9</v>
      </c>
      <c r="L21" s="66" t="s">
        <v>10</v>
      </c>
      <c r="M21" s="66"/>
    </row>
    <row r="22" spans="2:13" s="2" customFormat="1" ht="19.7" customHeight="1" x14ac:dyDescent="0.2">
      <c r="B22" s="7">
        <v>1</v>
      </c>
      <c r="C22" s="8" t="s">
        <v>11</v>
      </c>
      <c r="D22" s="8" t="s">
        <v>12</v>
      </c>
      <c r="E22" s="9" t="s">
        <v>13</v>
      </c>
      <c r="F22" s="8" t="s">
        <v>14</v>
      </c>
      <c r="G22" s="10">
        <v>3446</v>
      </c>
      <c r="H22" s="11">
        <v>0</v>
      </c>
      <c r="I22" s="12">
        <f>ROUND(G22* H22,2)</f>
        <v>0</v>
      </c>
      <c r="J22" s="7">
        <v>8</v>
      </c>
      <c r="K22" s="12">
        <f>ROUND(I22* J22/100,2)</f>
        <v>0</v>
      </c>
      <c r="L22" s="91">
        <f>ROUND(I22+ K22,2)</f>
        <v>0</v>
      </c>
      <c r="M22" s="92"/>
    </row>
    <row r="23" spans="2:13" s="2" customFormat="1" ht="3.2" customHeight="1" x14ac:dyDescent="0.2"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2:13" s="2" customFormat="1" ht="18.2" customHeight="1" x14ac:dyDescent="0.2">
      <c r="B24" s="79" t="s">
        <v>130</v>
      </c>
      <c r="C24" s="79"/>
      <c r="D24" s="79"/>
      <c r="E24" s="79"/>
      <c r="F24" s="79"/>
      <c r="G24" s="79"/>
      <c r="H24" s="79"/>
      <c r="I24" s="79"/>
      <c r="J24" s="79"/>
      <c r="K24" s="79"/>
      <c r="L24" s="32"/>
      <c r="M24" s="32"/>
    </row>
    <row r="25" spans="2:13" s="2" customFormat="1" ht="5.25" customHeight="1" x14ac:dyDescent="0.2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2:13" s="2" customFormat="1" ht="45.4" customHeight="1" x14ac:dyDescent="0.2">
      <c r="B26" s="5" t="s">
        <v>0</v>
      </c>
      <c r="C26" s="6" t="s">
        <v>1</v>
      </c>
      <c r="D26" s="5" t="s">
        <v>2</v>
      </c>
      <c r="E26" s="5" t="s">
        <v>3</v>
      </c>
      <c r="F26" s="5" t="s">
        <v>4</v>
      </c>
      <c r="G26" s="5" t="s">
        <v>5</v>
      </c>
      <c r="H26" s="5" t="s">
        <v>6</v>
      </c>
      <c r="I26" s="6" t="s">
        <v>7</v>
      </c>
      <c r="J26" s="5" t="s">
        <v>8</v>
      </c>
      <c r="K26" s="5" t="s">
        <v>9</v>
      </c>
      <c r="L26" s="66" t="s">
        <v>10</v>
      </c>
      <c r="M26" s="66"/>
    </row>
    <row r="27" spans="2:13" s="2" customFormat="1" ht="19.7" customHeight="1" x14ac:dyDescent="0.2">
      <c r="B27" s="7">
        <v>2</v>
      </c>
      <c r="C27" s="8" t="s">
        <v>11</v>
      </c>
      <c r="D27" s="8" t="s">
        <v>12</v>
      </c>
      <c r="E27" s="9" t="s">
        <v>13</v>
      </c>
      <c r="F27" s="8" t="s">
        <v>14</v>
      </c>
      <c r="G27" s="10">
        <v>1975</v>
      </c>
      <c r="H27" s="11">
        <v>0</v>
      </c>
      <c r="I27" s="12">
        <f>ROUND(G27* H27,2)</f>
        <v>0</v>
      </c>
      <c r="J27" s="7">
        <v>8</v>
      </c>
      <c r="K27" s="12">
        <f>ROUND(I27* J27/100,2)</f>
        <v>0</v>
      </c>
      <c r="L27" s="91">
        <f>ROUND(I27+ K27,2)</f>
        <v>0</v>
      </c>
      <c r="M27" s="92"/>
    </row>
    <row r="28" spans="2:13" s="2" customFormat="1" ht="3.2" customHeight="1" x14ac:dyDescent="0.2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2:13" s="2" customFormat="1" ht="18.2" customHeight="1" x14ac:dyDescent="0.2">
      <c r="B29" s="79" t="s">
        <v>131</v>
      </c>
      <c r="C29" s="79"/>
      <c r="D29" s="79"/>
      <c r="E29" s="79"/>
      <c r="F29" s="79"/>
      <c r="G29" s="79"/>
      <c r="H29" s="79"/>
      <c r="I29" s="79"/>
      <c r="J29" s="79"/>
      <c r="K29" s="79"/>
      <c r="L29" s="32"/>
      <c r="M29" s="32"/>
    </row>
    <row r="30" spans="2:13" s="2" customFormat="1" ht="5.25" customHeight="1" x14ac:dyDescent="0.2"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2:13" s="2" customFormat="1" ht="45.4" customHeight="1" x14ac:dyDescent="0.2">
      <c r="B31" s="5" t="s">
        <v>0</v>
      </c>
      <c r="C31" s="6" t="s">
        <v>1</v>
      </c>
      <c r="D31" s="5" t="s">
        <v>2</v>
      </c>
      <c r="E31" s="5" t="s">
        <v>3</v>
      </c>
      <c r="F31" s="5" t="s">
        <v>4</v>
      </c>
      <c r="G31" s="5" t="s">
        <v>5</v>
      </c>
      <c r="H31" s="5" t="s">
        <v>6</v>
      </c>
      <c r="I31" s="6" t="s">
        <v>7</v>
      </c>
      <c r="J31" s="5" t="s">
        <v>8</v>
      </c>
      <c r="K31" s="5" t="s">
        <v>9</v>
      </c>
      <c r="L31" s="66" t="s">
        <v>10</v>
      </c>
      <c r="M31" s="66"/>
    </row>
    <row r="32" spans="2:13" s="2" customFormat="1" ht="19.7" customHeight="1" x14ac:dyDescent="0.2">
      <c r="B32" s="7">
        <v>3</v>
      </c>
      <c r="C32" s="8" t="s">
        <v>15</v>
      </c>
      <c r="D32" s="8" t="s">
        <v>16</v>
      </c>
      <c r="E32" s="9" t="s">
        <v>17</v>
      </c>
      <c r="F32" s="8" t="s">
        <v>14</v>
      </c>
      <c r="G32" s="10">
        <v>566</v>
      </c>
      <c r="H32" s="11">
        <v>0</v>
      </c>
      <c r="I32" s="12">
        <f>ROUND(G32* H32,2)</f>
        <v>0</v>
      </c>
      <c r="J32" s="7">
        <v>8</v>
      </c>
      <c r="K32" s="12">
        <f>ROUND(I32* J32/100,2)</f>
        <v>0</v>
      </c>
      <c r="L32" s="91">
        <f>ROUND(I32+ K32,2)</f>
        <v>0</v>
      </c>
      <c r="M32" s="92"/>
    </row>
    <row r="33" spans="2:13" s="2" customFormat="1" ht="3.2" customHeight="1" x14ac:dyDescent="0.2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2:13" s="2" customFormat="1" ht="18.2" customHeight="1" x14ac:dyDescent="0.2">
      <c r="B34" s="79" t="s">
        <v>132</v>
      </c>
      <c r="C34" s="79"/>
      <c r="D34" s="79"/>
      <c r="E34" s="79"/>
      <c r="F34" s="79"/>
      <c r="G34" s="79"/>
      <c r="H34" s="79"/>
      <c r="I34" s="79"/>
      <c r="J34" s="79"/>
      <c r="K34" s="79"/>
      <c r="L34" s="32"/>
      <c r="M34" s="32"/>
    </row>
    <row r="35" spans="2:13" s="2" customFormat="1" ht="5.25" customHeight="1" x14ac:dyDescent="0.2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2:13" s="2" customFormat="1" ht="45.4" customHeight="1" x14ac:dyDescent="0.2">
      <c r="B36" s="5" t="s">
        <v>0</v>
      </c>
      <c r="C36" s="6" t="s">
        <v>1</v>
      </c>
      <c r="D36" s="5" t="s">
        <v>2</v>
      </c>
      <c r="E36" s="5" t="s">
        <v>3</v>
      </c>
      <c r="F36" s="5" t="s">
        <v>4</v>
      </c>
      <c r="G36" s="5" t="s">
        <v>5</v>
      </c>
      <c r="H36" s="5" t="s">
        <v>6</v>
      </c>
      <c r="I36" s="6" t="s">
        <v>7</v>
      </c>
      <c r="J36" s="5" t="s">
        <v>8</v>
      </c>
      <c r="K36" s="5" t="s">
        <v>9</v>
      </c>
      <c r="L36" s="66" t="s">
        <v>10</v>
      </c>
      <c r="M36" s="66"/>
    </row>
    <row r="37" spans="2:13" s="2" customFormat="1" ht="19.7" customHeight="1" x14ac:dyDescent="0.2">
      <c r="B37" s="7">
        <v>4</v>
      </c>
      <c r="C37" s="8" t="s">
        <v>15</v>
      </c>
      <c r="D37" s="8" t="s">
        <v>16</v>
      </c>
      <c r="E37" s="9" t="s">
        <v>17</v>
      </c>
      <c r="F37" s="8" t="s">
        <v>14</v>
      </c>
      <c r="G37" s="10">
        <v>2213</v>
      </c>
      <c r="H37" s="11">
        <v>0</v>
      </c>
      <c r="I37" s="12">
        <f>ROUND(G37* H37,2)</f>
        <v>0</v>
      </c>
      <c r="J37" s="7">
        <v>8</v>
      </c>
      <c r="K37" s="12">
        <f>ROUND(I37* J37/100,2)</f>
        <v>0</v>
      </c>
      <c r="L37" s="91">
        <f>ROUND(I37+ K37,2)</f>
        <v>0</v>
      </c>
      <c r="M37" s="92"/>
    </row>
    <row r="38" spans="2:13" s="2" customFormat="1" ht="9" customHeight="1" x14ac:dyDescent="0.2"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2:13" s="2" customFormat="1" ht="45.4" customHeight="1" x14ac:dyDescent="0.2">
      <c r="B39" s="5" t="s">
        <v>0</v>
      </c>
      <c r="C39" s="6" t="s">
        <v>1</v>
      </c>
      <c r="D39" s="5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6" t="s">
        <v>7</v>
      </c>
      <c r="J39" s="5" t="s">
        <v>8</v>
      </c>
      <c r="K39" s="5" t="s">
        <v>9</v>
      </c>
      <c r="L39" s="66" t="s">
        <v>10</v>
      </c>
      <c r="M39" s="66"/>
    </row>
    <row r="40" spans="2:13" s="2" customFormat="1" ht="19.7" customHeight="1" x14ac:dyDescent="0.2">
      <c r="B40" s="7">
        <v>5</v>
      </c>
      <c r="C40" s="8" t="s">
        <v>18</v>
      </c>
      <c r="D40" s="8" t="s">
        <v>19</v>
      </c>
      <c r="E40" s="9" t="s">
        <v>20</v>
      </c>
      <c r="F40" s="8" t="s">
        <v>21</v>
      </c>
      <c r="G40" s="10">
        <v>1145</v>
      </c>
      <c r="H40" s="11">
        <v>0</v>
      </c>
      <c r="I40" s="12">
        <f t="shared" ref="I40:I70" si="0">ROUND(G40* H40,2)</f>
        <v>0</v>
      </c>
      <c r="J40" s="7">
        <v>8</v>
      </c>
      <c r="K40" s="12">
        <f t="shared" ref="K40:K70" si="1">ROUND(I40* J40/100,2)</f>
        <v>0</v>
      </c>
      <c r="L40" s="91">
        <f t="shared" ref="L40:L70" si="2">ROUND(I40+ K40,2)</f>
        <v>0</v>
      </c>
      <c r="M40" s="92"/>
    </row>
    <row r="41" spans="2:13" s="2" customFormat="1" ht="69.400000000000006" customHeight="1" x14ac:dyDescent="0.2">
      <c r="B41" s="7">
        <v>6</v>
      </c>
      <c r="C41" s="8" t="s">
        <v>25</v>
      </c>
      <c r="D41" s="8" t="s">
        <v>26</v>
      </c>
      <c r="E41" s="26" t="s">
        <v>27</v>
      </c>
      <c r="F41" s="8" t="s">
        <v>28</v>
      </c>
      <c r="G41" s="10">
        <v>3.3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91">
        <f t="shared" si="2"/>
        <v>0</v>
      </c>
      <c r="M41" s="92"/>
    </row>
    <row r="42" spans="2:13" s="2" customFormat="1" ht="28.7" customHeight="1" x14ac:dyDescent="0.2">
      <c r="B42" s="7">
        <v>7</v>
      </c>
      <c r="C42" s="8" t="s">
        <v>29</v>
      </c>
      <c r="D42" s="8" t="s">
        <v>30</v>
      </c>
      <c r="E42" s="9" t="s">
        <v>31</v>
      </c>
      <c r="F42" s="8" t="s">
        <v>32</v>
      </c>
      <c r="G42" s="10">
        <v>1045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19.7" customHeight="1" x14ac:dyDescent="0.2">
      <c r="B43" s="7">
        <v>8</v>
      </c>
      <c r="C43" s="8" t="s">
        <v>33</v>
      </c>
      <c r="D43" s="8" t="s">
        <v>34</v>
      </c>
      <c r="E43" s="9" t="s">
        <v>35</v>
      </c>
      <c r="F43" s="8" t="s">
        <v>32</v>
      </c>
      <c r="G43" s="10">
        <v>400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28.7" customHeight="1" x14ac:dyDescent="0.2">
      <c r="B44" s="7">
        <v>9</v>
      </c>
      <c r="C44" s="8" t="s">
        <v>163</v>
      </c>
      <c r="D44" s="8" t="s">
        <v>164</v>
      </c>
      <c r="E44" s="9" t="s">
        <v>165</v>
      </c>
      <c r="F44" s="8" t="s">
        <v>28</v>
      </c>
      <c r="G44" s="10">
        <v>0.73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19.7" customHeight="1" x14ac:dyDescent="0.2">
      <c r="B45" s="7">
        <v>10</v>
      </c>
      <c r="C45" s="8" t="s">
        <v>36</v>
      </c>
      <c r="D45" s="8" t="s">
        <v>37</v>
      </c>
      <c r="E45" s="9" t="s">
        <v>38</v>
      </c>
      <c r="F45" s="8" t="s">
        <v>39</v>
      </c>
      <c r="G45" s="10">
        <v>37.82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11</v>
      </c>
      <c r="C46" s="8" t="s">
        <v>40</v>
      </c>
      <c r="D46" s="8" t="s">
        <v>41</v>
      </c>
      <c r="E46" s="9" t="s">
        <v>42</v>
      </c>
      <c r="F46" s="8" t="s">
        <v>39</v>
      </c>
      <c r="G46" s="10">
        <v>1.86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19.7" customHeight="1" x14ac:dyDescent="0.2">
      <c r="B47" s="7">
        <v>12</v>
      </c>
      <c r="C47" s="8" t="s">
        <v>288</v>
      </c>
      <c r="D47" s="8" t="s">
        <v>289</v>
      </c>
      <c r="E47" s="9" t="s">
        <v>290</v>
      </c>
      <c r="F47" s="8" t="s">
        <v>179</v>
      </c>
      <c r="G47" s="10">
        <v>1.8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19.7" customHeight="1" x14ac:dyDescent="0.2">
      <c r="B48" s="7">
        <v>13</v>
      </c>
      <c r="C48" s="8" t="s">
        <v>43</v>
      </c>
      <c r="D48" s="8" t="s">
        <v>44</v>
      </c>
      <c r="E48" s="9" t="s">
        <v>45</v>
      </c>
      <c r="F48" s="8" t="s">
        <v>39</v>
      </c>
      <c r="G48" s="10">
        <v>29.11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3" s="2" customFormat="1" ht="19.7" customHeight="1" x14ac:dyDescent="0.2">
      <c r="B49" s="7">
        <v>14</v>
      </c>
      <c r="C49" s="8" t="s">
        <v>151</v>
      </c>
      <c r="D49" s="8" t="s">
        <v>152</v>
      </c>
      <c r="E49" s="9" t="s">
        <v>153</v>
      </c>
      <c r="F49" s="8" t="s">
        <v>39</v>
      </c>
      <c r="G49" s="10">
        <v>9.3000000000000007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28.7" customHeight="1" x14ac:dyDescent="0.2">
      <c r="B50" s="7">
        <v>15</v>
      </c>
      <c r="C50" s="8" t="s">
        <v>145</v>
      </c>
      <c r="D50" s="8" t="s">
        <v>146</v>
      </c>
      <c r="E50" s="9" t="s">
        <v>147</v>
      </c>
      <c r="F50" s="8" t="s">
        <v>39</v>
      </c>
      <c r="G50" s="10">
        <v>1.86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3" s="2" customFormat="1" ht="19.7" customHeight="1" x14ac:dyDescent="0.2">
      <c r="B51" s="7">
        <v>16</v>
      </c>
      <c r="C51" s="8" t="s">
        <v>49</v>
      </c>
      <c r="D51" s="8" t="s">
        <v>50</v>
      </c>
      <c r="E51" s="9" t="s">
        <v>51</v>
      </c>
      <c r="F51" s="8" t="s">
        <v>39</v>
      </c>
      <c r="G51" s="10">
        <v>40.270000000000003</v>
      </c>
      <c r="H51" s="11">
        <v>0</v>
      </c>
      <c r="I51" s="12">
        <f t="shared" si="0"/>
        <v>0</v>
      </c>
      <c r="J51" s="7">
        <v>23</v>
      </c>
      <c r="K51" s="12">
        <f t="shared" si="1"/>
        <v>0</v>
      </c>
      <c r="L51" s="91">
        <f t="shared" si="2"/>
        <v>0</v>
      </c>
      <c r="M51" s="92"/>
    </row>
    <row r="52" spans="2:13" s="2" customFormat="1" ht="28.7" customHeight="1" x14ac:dyDescent="0.2">
      <c r="B52" s="7">
        <v>17</v>
      </c>
      <c r="C52" s="8" t="s">
        <v>55</v>
      </c>
      <c r="D52" s="8" t="s">
        <v>56</v>
      </c>
      <c r="E52" s="9" t="s">
        <v>57</v>
      </c>
      <c r="F52" s="8" t="s">
        <v>28</v>
      </c>
      <c r="G52" s="10">
        <v>28.16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19.7" customHeight="1" x14ac:dyDescent="0.2">
      <c r="B53" s="7">
        <v>18</v>
      </c>
      <c r="C53" s="8" t="s">
        <v>61</v>
      </c>
      <c r="D53" s="8" t="s">
        <v>62</v>
      </c>
      <c r="E53" s="9" t="s">
        <v>63</v>
      </c>
      <c r="F53" s="8" t="s">
        <v>28</v>
      </c>
      <c r="G53" s="10">
        <v>8.1999999999999993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19.7" customHeight="1" x14ac:dyDescent="0.2">
      <c r="B54" s="7">
        <v>19</v>
      </c>
      <c r="C54" s="8" t="s">
        <v>64</v>
      </c>
      <c r="D54" s="8" t="s">
        <v>65</v>
      </c>
      <c r="E54" s="9" t="s">
        <v>66</v>
      </c>
      <c r="F54" s="8" t="s">
        <v>28</v>
      </c>
      <c r="G54" s="10">
        <v>31.56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3" s="2" customFormat="1" ht="28.7" customHeight="1" x14ac:dyDescent="0.2">
      <c r="B55" s="7">
        <v>20</v>
      </c>
      <c r="C55" s="8" t="s">
        <v>67</v>
      </c>
      <c r="D55" s="8" t="s">
        <v>68</v>
      </c>
      <c r="E55" s="9" t="s">
        <v>69</v>
      </c>
      <c r="F55" s="8" t="s">
        <v>28</v>
      </c>
      <c r="G55" s="10">
        <v>10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3" s="2" customFormat="1" ht="19.7" customHeight="1" x14ac:dyDescent="0.2">
      <c r="B56" s="7">
        <v>21</v>
      </c>
      <c r="C56" s="8" t="s">
        <v>157</v>
      </c>
      <c r="D56" s="8" t="s">
        <v>158</v>
      </c>
      <c r="E56" s="9" t="s">
        <v>159</v>
      </c>
      <c r="F56" s="8" t="s">
        <v>39</v>
      </c>
      <c r="G56" s="10">
        <v>0.69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22</v>
      </c>
      <c r="C57" s="8" t="s">
        <v>70</v>
      </c>
      <c r="D57" s="8" t="s">
        <v>71</v>
      </c>
      <c r="E57" s="9" t="s">
        <v>72</v>
      </c>
      <c r="F57" s="8" t="s">
        <v>39</v>
      </c>
      <c r="G57" s="10">
        <v>1.79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19.7" customHeight="1" x14ac:dyDescent="0.2">
      <c r="B58" s="7">
        <v>23</v>
      </c>
      <c r="C58" s="8" t="s">
        <v>80</v>
      </c>
      <c r="D58" s="8" t="s">
        <v>81</v>
      </c>
      <c r="E58" s="9" t="s">
        <v>82</v>
      </c>
      <c r="F58" s="8" t="s">
        <v>83</v>
      </c>
      <c r="G58" s="10">
        <v>550</v>
      </c>
      <c r="H58" s="11">
        <v>0</v>
      </c>
      <c r="I58" s="12">
        <f t="shared" si="0"/>
        <v>0</v>
      </c>
      <c r="J58" s="7">
        <v>23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24</v>
      </c>
      <c r="C59" s="8" t="s">
        <v>84</v>
      </c>
      <c r="D59" s="8" t="s">
        <v>85</v>
      </c>
      <c r="E59" s="9" t="s">
        <v>86</v>
      </c>
      <c r="F59" s="8" t="s">
        <v>87</v>
      </c>
      <c r="G59" s="10">
        <v>30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91">
        <f t="shared" si="2"/>
        <v>0</v>
      </c>
      <c r="M59" s="92"/>
    </row>
    <row r="60" spans="2:13" s="2" customFormat="1" ht="19.7" customHeight="1" x14ac:dyDescent="0.2">
      <c r="B60" s="7">
        <v>25</v>
      </c>
      <c r="C60" s="8" t="s">
        <v>88</v>
      </c>
      <c r="D60" s="8" t="s">
        <v>89</v>
      </c>
      <c r="E60" s="9" t="s">
        <v>90</v>
      </c>
      <c r="F60" s="8" t="s">
        <v>14</v>
      </c>
      <c r="G60" s="10">
        <v>4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91">
        <f t="shared" si="2"/>
        <v>0</v>
      </c>
      <c r="M60" s="92"/>
    </row>
    <row r="61" spans="2:13" s="2" customFormat="1" ht="28.7" customHeight="1" x14ac:dyDescent="0.2">
      <c r="B61" s="7">
        <v>26</v>
      </c>
      <c r="C61" s="8" t="s">
        <v>91</v>
      </c>
      <c r="D61" s="8" t="s">
        <v>92</v>
      </c>
      <c r="E61" s="9" t="s">
        <v>93</v>
      </c>
      <c r="F61" s="8" t="s">
        <v>87</v>
      </c>
      <c r="G61" s="10">
        <v>200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27</v>
      </c>
      <c r="C62" s="8" t="s">
        <v>94</v>
      </c>
      <c r="D62" s="8" t="s">
        <v>95</v>
      </c>
      <c r="E62" s="9" t="s">
        <v>96</v>
      </c>
      <c r="F62" s="8" t="s">
        <v>87</v>
      </c>
      <c r="G62" s="10">
        <v>65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28.7" customHeight="1" x14ac:dyDescent="0.2">
      <c r="B63" s="7">
        <v>28</v>
      </c>
      <c r="C63" s="8" t="s">
        <v>160</v>
      </c>
      <c r="D63" s="8" t="s">
        <v>161</v>
      </c>
      <c r="E63" s="9" t="s">
        <v>162</v>
      </c>
      <c r="F63" s="8" t="s">
        <v>87</v>
      </c>
      <c r="G63" s="10">
        <v>15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29</v>
      </c>
      <c r="C64" s="8" t="s">
        <v>97</v>
      </c>
      <c r="D64" s="8" t="s">
        <v>98</v>
      </c>
      <c r="E64" s="9" t="s">
        <v>99</v>
      </c>
      <c r="F64" s="8" t="s">
        <v>87</v>
      </c>
      <c r="G64" s="10">
        <v>87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30</v>
      </c>
      <c r="C65" s="8" t="s">
        <v>100</v>
      </c>
      <c r="D65" s="8" t="s">
        <v>101</v>
      </c>
      <c r="E65" s="9" t="s">
        <v>102</v>
      </c>
      <c r="F65" s="8" t="s">
        <v>28</v>
      </c>
      <c r="G65" s="10">
        <v>0.3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31</v>
      </c>
      <c r="C66" s="8" t="s">
        <v>103</v>
      </c>
      <c r="D66" s="8" t="s">
        <v>104</v>
      </c>
      <c r="E66" s="9" t="s">
        <v>105</v>
      </c>
      <c r="F66" s="8" t="s">
        <v>83</v>
      </c>
      <c r="G66" s="10">
        <v>308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91">
        <f t="shared" si="2"/>
        <v>0</v>
      </c>
      <c r="M66" s="92"/>
    </row>
    <row r="67" spans="2:14" s="2" customFormat="1" ht="19.7" customHeight="1" x14ac:dyDescent="0.2">
      <c r="B67" s="7">
        <v>32</v>
      </c>
      <c r="C67" s="8" t="s">
        <v>108</v>
      </c>
      <c r="D67" s="8" t="s">
        <v>109</v>
      </c>
      <c r="E67" s="9" t="s">
        <v>110</v>
      </c>
      <c r="F67" s="8" t="s">
        <v>83</v>
      </c>
      <c r="G67" s="10">
        <v>85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91">
        <f t="shared" si="2"/>
        <v>0</v>
      </c>
      <c r="M67" s="92"/>
    </row>
    <row r="68" spans="2:14" s="2" customFormat="1" ht="19.7" customHeight="1" x14ac:dyDescent="0.2">
      <c r="B68" s="7">
        <v>33</v>
      </c>
      <c r="C68" s="8" t="s">
        <v>291</v>
      </c>
      <c r="D68" s="8" t="s">
        <v>292</v>
      </c>
      <c r="E68" s="9" t="s">
        <v>293</v>
      </c>
      <c r="F68" s="8" t="s">
        <v>83</v>
      </c>
      <c r="G68" s="10">
        <v>1</v>
      </c>
      <c r="H68" s="11">
        <v>0</v>
      </c>
      <c r="I68" s="12">
        <f t="shared" si="0"/>
        <v>0</v>
      </c>
      <c r="J68" s="7">
        <v>8</v>
      </c>
      <c r="K68" s="12">
        <f t="shared" si="1"/>
        <v>0</v>
      </c>
      <c r="L68" s="91">
        <f t="shared" si="2"/>
        <v>0</v>
      </c>
      <c r="M68" s="92"/>
    </row>
    <row r="69" spans="2:14" s="2" customFormat="1" ht="19.7" customHeight="1" x14ac:dyDescent="0.2">
      <c r="B69" s="7">
        <v>34</v>
      </c>
      <c r="C69" s="8" t="s">
        <v>111</v>
      </c>
      <c r="D69" s="8" t="s">
        <v>112</v>
      </c>
      <c r="E69" s="9" t="s">
        <v>113</v>
      </c>
      <c r="F69" s="8" t="s">
        <v>83</v>
      </c>
      <c r="G69" s="10">
        <v>21</v>
      </c>
      <c r="H69" s="11">
        <v>0</v>
      </c>
      <c r="I69" s="12">
        <f t="shared" si="0"/>
        <v>0</v>
      </c>
      <c r="J69" s="7">
        <v>8</v>
      </c>
      <c r="K69" s="12">
        <f t="shared" si="1"/>
        <v>0</v>
      </c>
      <c r="L69" s="91">
        <f t="shared" si="2"/>
        <v>0</v>
      </c>
      <c r="M69" s="92"/>
    </row>
    <row r="70" spans="2:14" s="2" customFormat="1" ht="19.7" customHeight="1" x14ac:dyDescent="0.2">
      <c r="B70" s="7">
        <v>35</v>
      </c>
      <c r="C70" s="8" t="s">
        <v>114</v>
      </c>
      <c r="D70" s="8" t="s">
        <v>115</v>
      </c>
      <c r="E70" s="9" t="s">
        <v>113</v>
      </c>
      <c r="F70" s="8" t="s">
        <v>83</v>
      </c>
      <c r="G70" s="10">
        <v>517</v>
      </c>
      <c r="H70" s="11">
        <v>0</v>
      </c>
      <c r="I70" s="12">
        <f t="shared" si="0"/>
        <v>0</v>
      </c>
      <c r="J70" s="7">
        <v>23</v>
      </c>
      <c r="K70" s="12">
        <f t="shared" si="1"/>
        <v>0</v>
      </c>
      <c r="L70" s="91">
        <f t="shared" si="2"/>
        <v>0</v>
      </c>
      <c r="M70" s="92"/>
    </row>
    <row r="71" spans="2:14" s="2" customFormat="1" ht="21.4" customHeight="1" x14ac:dyDescent="0.2">
      <c r="B71" s="80" t="s">
        <v>116</v>
      </c>
      <c r="C71" s="80"/>
      <c r="D71" s="80"/>
      <c r="E71" s="80"/>
      <c r="F71" s="81">
        <f>ROUND(I22+I27+I32+I37+I40+I41+I42+I43+I44+I45+I46+I47+I48+I49+I50+I51+I52+I53+I54+I55+I56+I57+I58+I59+I60+I61+I62+I63+I64+I65+I66+I67+I68+I69+I70,2)</f>
        <v>0</v>
      </c>
      <c r="G71" s="82"/>
      <c r="H71" s="82"/>
      <c r="I71" s="82"/>
      <c r="J71" s="82"/>
      <c r="K71" s="82"/>
      <c r="L71" s="82"/>
      <c r="M71" s="89"/>
    </row>
    <row r="72" spans="2:14" s="2" customFormat="1" ht="21.4" customHeight="1" x14ac:dyDescent="0.2">
      <c r="B72" s="80" t="s">
        <v>117</v>
      </c>
      <c r="C72" s="80"/>
      <c r="D72" s="80"/>
      <c r="E72" s="80"/>
      <c r="F72" s="83">
        <f>ROUND(L22+L27+L32+L37+L40+L41+L42+L43+L44+L45+L46+L47+L48+L49+L50+L51+L52+L53+L54+L55+L56+L57+L58+L59+L60+L61+L62+L63+L64+L65+L66+L67+L68+L69+L70,2)</f>
        <v>0</v>
      </c>
      <c r="G72" s="84"/>
      <c r="H72" s="84"/>
      <c r="I72" s="84"/>
      <c r="J72" s="84"/>
      <c r="K72" s="84"/>
      <c r="L72" s="84"/>
      <c r="M72" s="90"/>
    </row>
    <row r="73" spans="2:14" s="2" customFormat="1" ht="57.75" customHeight="1" x14ac:dyDescent="0.2">
      <c r="B73" s="56" t="s">
        <v>133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74" spans="2:14" s="2" customFormat="1" ht="85.5" customHeight="1" x14ac:dyDescent="0.2">
      <c r="B74" s="56" t="s">
        <v>134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</row>
    <row r="75" spans="2:14" s="2" customFormat="1" ht="82.5" customHeight="1" x14ac:dyDescent="0.2">
      <c r="B75" s="42" t="s">
        <v>135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16"/>
    </row>
    <row r="76" spans="2:14" s="2" customFormat="1" ht="37.9" customHeight="1" x14ac:dyDescent="0.2">
      <c r="B76" s="67" t="s">
        <v>118</v>
      </c>
      <c r="C76" s="67"/>
      <c r="D76" s="67"/>
      <c r="E76" s="67"/>
      <c r="F76" s="73" t="s">
        <v>119</v>
      </c>
      <c r="G76" s="73"/>
      <c r="H76" s="73"/>
      <c r="I76" s="73"/>
      <c r="J76" s="73"/>
      <c r="K76" s="73"/>
      <c r="L76" s="73"/>
    </row>
    <row r="77" spans="2:14" s="2" customFormat="1" ht="28.7" customHeight="1" x14ac:dyDescent="0.2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2:14" s="2" customFormat="1" ht="28.7" customHeight="1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2:14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4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4" s="2" customFormat="1" ht="2.65" customHeight="1" x14ac:dyDescent="0.2"/>
    <row r="82" spans="2:14" s="2" customFormat="1" ht="139.5" customHeight="1" x14ac:dyDescent="0.2">
      <c r="B82" s="56" t="s">
        <v>329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</row>
    <row r="83" spans="2:14" s="2" customFormat="1" ht="36.950000000000003" customHeight="1" x14ac:dyDescent="0.2">
      <c r="B83" s="59" t="s">
        <v>136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17"/>
    </row>
    <row r="84" spans="2:14" s="2" customFormat="1" ht="2.65" customHeight="1" x14ac:dyDescent="0.2"/>
    <row r="85" spans="2:14" s="2" customFormat="1" ht="37.9" customHeight="1" x14ac:dyDescent="0.2">
      <c r="B85" s="57" t="s">
        <v>120</v>
      </c>
      <c r="C85" s="57"/>
      <c r="D85" s="57"/>
      <c r="E85" s="57"/>
      <c r="F85" s="60" t="s">
        <v>121</v>
      </c>
      <c r="G85" s="60"/>
      <c r="H85" s="60"/>
      <c r="I85" s="60"/>
      <c r="J85" s="60"/>
      <c r="K85" s="60"/>
      <c r="L85" s="60"/>
    </row>
    <row r="86" spans="2:14" s="2" customFormat="1" ht="28.7" customHeight="1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4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4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4" s="2" customFormat="1" ht="28.7" customHeight="1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4" s="2" customFormat="1" ht="2.65" customHeight="1" x14ac:dyDescent="0.2"/>
    <row r="91" spans="2:14" s="2" customFormat="1" ht="113.25" customHeight="1" x14ac:dyDescent="0.2">
      <c r="B91" s="56" t="s">
        <v>330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2.65" customHeight="1" x14ac:dyDescent="0.2"/>
    <row r="93" spans="2:14" s="2" customFormat="1" ht="43.5" customHeight="1" x14ac:dyDescent="0.2">
      <c r="B93" s="56" t="s">
        <v>138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</row>
    <row r="94" spans="2:14" s="2" customFormat="1" ht="2.65" customHeight="1" x14ac:dyDescent="0.2"/>
    <row r="95" spans="2:14" s="2" customFormat="1" ht="60" customHeight="1" x14ac:dyDescent="0.2">
      <c r="B95" s="42" t="s">
        <v>139</v>
      </c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2:14" s="2" customFormat="1" ht="2.65" customHeight="1" x14ac:dyDescent="0.2"/>
    <row r="97" spans="2:14" s="2" customFormat="1" ht="48" customHeight="1" x14ac:dyDescent="0.2">
      <c r="B97" s="42" t="s">
        <v>140</v>
      </c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2:14" s="2" customFormat="1" ht="2.65" customHeight="1" x14ac:dyDescent="0.2"/>
    <row r="99" spans="2:14" s="2" customFormat="1" ht="125.1" customHeight="1" x14ac:dyDescent="0.2">
      <c r="B99" s="56" t="s">
        <v>141</v>
      </c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</row>
    <row r="100" spans="2:14" s="2" customFormat="1" ht="2.65" customHeight="1" x14ac:dyDescent="0.2"/>
    <row r="101" spans="2:14" s="2" customFormat="1" ht="84.95" customHeight="1" x14ac:dyDescent="0.2">
      <c r="B101" s="56" t="s">
        <v>142</v>
      </c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</row>
    <row r="102" spans="2:14" s="2" customFormat="1" ht="21.75" customHeight="1" x14ac:dyDescent="0.2"/>
    <row r="103" spans="2:14" s="2" customFormat="1" ht="17.649999999999999" customHeight="1" x14ac:dyDescent="0.2">
      <c r="I103" s="87" t="s">
        <v>143</v>
      </c>
      <c r="J103" s="87"/>
    </row>
    <row r="104" spans="2:14" s="2" customFormat="1" ht="107.25" customHeight="1" x14ac:dyDescent="0.2">
      <c r="B104" s="42" t="s">
        <v>144</v>
      </c>
      <c r="C104" s="42"/>
      <c r="D104" s="42"/>
      <c r="E104" s="42"/>
      <c r="F104" s="42"/>
      <c r="G104" s="42"/>
      <c r="H104" s="42"/>
      <c r="I104" s="42"/>
      <c r="J104" s="42"/>
    </row>
  </sheetData>
  <mergeCells count="96">
    <mergeCell ref="B104:J104"/>
    <mergeCell ref="B88:E88"/>
    <mergeCell ref="F88:L88"/>
    <mergeCell ref="B89:E89"/>
    <mergeCell ref="F89:L89"/>
    <mergeCell ref="B91:N91"/>
    <mergeCell ref="B93:N93"/>
    <mergeCell ref="B95:N95"/>
    <mergeCell ref="B97:N97"/>
    <mergeCell ref="B99:N99"/>
    <mergeCell ref="B101:N101"/>
    <mergeCell ref="I103:J103"/>
    <mergeCell ref="B85:E85"/>
    <mergeCell ref="F85:L85"/>
    <mergeCell ref="B86:E86"/>
    <mergeCell ref="F86:L86"/>
    <mergeCell ref="B87:E87"/>
    <mergeCell ref="F87:L87"/>
    <mergeCell ref="B76:E76"/>
    <mergeCell ref="F76:L76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75:M75"/>
    <mergeCell ref="B83:M83"/>
    <mergeCell ref="B74:N74"/>
    <mergeCell ref="L65:M65"/>
    <mergeCell ref="L66:M66"/>
    <mergeCell ref="L67:M67"/>
    <mergeCell ref="L68:M68"/>
    <mergeCell ref="L69:M69"/>
    <mergeCell ref="L70:M70"/>
    <mergeCell ref="B71:E71"/>
    <mergeCell ref="F71:M71"/>
    <mergeCell ref="B72:E72"/>
    <mergeCell ref="F72:M72"/>
    <mergeCell ref="B73:N73"/>
    <mergeCell ref="L64:M64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52:M52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40:M40"/>
    <mergeCell ref="L22:M22"/>
    <mergeCell ref="B24:K24"/>
    <mergeCell ref="L26:M26"/>
    <mergeCell ref="L27:M27"/>
    <mergeCell ref="B29:K29"/>
    <mergeCell ref="L31:M31"/>
    <mergeCell ref="L32:M32"/>
    <mergeCell ref="B34:K34"/>
    <mergeCell ref="L36:M36"/>
    <mergeCell ref="L37:M37"/>
    <mergeCell ref="L39:M39"/>
    <mergeCell ref="L21:M21"/>
    <mergeCell ref="B6:D6"/>
    <mergeCell ref="B8:D9"/>
    <mergeCell ref="B12:I12"/>
    <mergeCell ref="B14:I14"/>
    <mergeCell ref="B15:I15"/>
    <mergeCell ref="B16:I16"/>
    <mergeCell ref="B20:K20"/>
    <mergeCell ref="B17:M17"/>
    <mergeCell ref="B18:M18"/>
    <mergeCell ref="B11:M11"/>
    <mergeCell ref="G9:M9"/>
    <mergeCell ref="B5:E5"/>
    <mergeCell ref="B2:D2"/>
    <mergeCell ref="B3:E3"/>
    <mergeCell ref="B4:D4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9354D-ABDD-40E5-916F-8E49F5D0B69C}">
  <dimension ref="B1:O87"/>
  <sheetViews>
    <sheetView workbookViewId="0">
      <selection activeCell="B10" sqref="B10:I10"/>
    </sheetView>
  </sheetViews>
  <sheetFormatPr defaultRowHeight="27" customHeight="1" x14ac:dyDescent="0.2"/>
  <cols>
    <col min="1" max="1" width="0.140625" style="4" customWidth="1"/>
    <col min="2" max="2" width="4.28515625" style="4" customWidth="1"/>
    <col min="3" max="3" width="5.7109375" style="4" customWidth="1"/>
    <col min="4" max="4" width="9.42578125" style="4" customWidth="1"/>
    <col min="5" max="5" width="22.42578125" style="4" customWidth="1"/>
    <col min="6" max="6" width="5" style="4" customWidth="1"/>
    <col min="7" max="7" width="7.140625" style="4" customWidth="1"/>
    <col min="8" max="8" width="8.85546875" style="4" customWidth="1"/>
    <col min="9" max="9" width="8.5703125" style="4" customWidth="1"/>
    <col min="10" max="10" width="5.7109375" style="4" customWidth="1"/>
    <col min="11" max="11" width="8.140625" style="4" customWidth="1"/>
    <col min="12" max="12" width="7.85546875" style="4" customWidth="1"/>
    <col min="13" max="13" width="5.8554687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25.5" customHeight="1" x14ac:dyDescent="0.2">
      <c r="I1" s="75" t="s">
        <v>122</v>
      </c>
      <c r="J1" s="75"/>
      <c r="K1" s="75"/>
      <c r="L1" s="75"/>
      <c r="M1" s="75"/>
      <c r="N1" s="18"/>
      <c r="O1" s="18"/>
    </row>
    <row r="2" spans="2:15" s="2" customFormat="1" ht="14.25" customHeight="1" x14ac:dyDescent="0.2">
      <c r="B2" s="74"/>
      <c r="C2" s="74"/>
      <c r="D2" s="74"/>
    </row>
    <row r="3" spans="2:15" s="2" customFormat="1" ht="14.25" customHeight="1" x14ac:dyDescent="0.2">
      <c r="B3" s="56"/>
      <c r="C3" s="56"/>
      <c r="D3" s="56"/>
      <c r="E3" s="56"/>
    </row>
    <row r="4" spans="2:15" s="2" customFormat="1" ht="3" customHeight="1" x14ac:dyDescent="0.2">
      <c r="B4" s="74"/>
      <c r="C4" s="74"/>
      <c r="D4" s="74"/>
    </row>
    <row r="5" spans="2:15" s="2" customFormat="1" ht="17.25" customHeight="1" x14ac:dyDescent="0.2">
      <c r="B5" s="56"/>
      <c r="C5" s="56"/>
      <c r="D5" s="56"/>
      <c r="E5" s="56"/>
    </row>
    <row r="6" spans="2:15" s="2" customFormat="1" ht="1.5" customHeight="1" x14ac:dyDescent="0.2">
      <c r="B6" s="74"/>
      <c r="C6" s="74"/>
      <c r="D6" s="74"/>
    </row>
    <row r="7" spans="2:15" s="2" customFormat="1" ht="15" customHeight="1" x14ac:dyDescent="0.2">
      <c r="B7" s="76" t="s">
        <v>123</v>
      </c>
      <c r="C7" s="76"/>
      <c r="D7" s="76"/>
    </row>
    <row r="8" spans="2:15" s="2" customFormat="1" ht="20.25" customHeight="1" x14ac:dyDescent="0.2">
      <c r="B8" s="76"/>
      <c r="C8" s="76"/>
      <c r="D8" s="76"/>
      <c r="G8" s="93" t="s">
        <v>124</v>
      </c>
      <c r="H8" s="93"/>
      <c r="I8" s="93"/>
      <c r="J8" s="93"/>
      <c r="K8" s="93"/>
      <c r="L8" s="93"/>
      <c r="M8" s="93"/>
      <c r="N8" s="17"/>
    </row>
    <row r="9" spans="2:15" s="2" customFormat="1" ht="13.5" customHeight="1" x14ac:dyDescent="0.2">
      <c r="B9" s="78" t="s">
        <v>125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</row>
    <row r="10" spans="2:15" s="2" customFormat="1" ht="18" customHeight="1" x14ac:dyDescent="0.2">
      <c r="B10" s="77" t="s">
        <v>126</v>
      </c>
      <c r="C10" s="77"/>
      <c r="D10" s="77"/>
      <c r="E10" s="77"/>
      <c r="F10" s="77"/>
      <c r="G10" s="77"/>
      <c r="H10" s="77"/>
      <c r="I10" s="77"/>
    </row>
    <row r="11" spans="2:15" s="2" customFormat="1" ht="15" customHeight="1" x14ac:dyDescent="0.2">
      <c r="B11" s="77" t="s">
        <v>127</v>
      </c>
      <c r="C11" s="77"/>
      <c r="D11" s="77"/>
      <c r="E11" s="77"/>
      <c r="F11" s="77"/>
      <c r="G11" s="77"/>
      <c r="H11" s="77"/>
      <c r="I11" s="77"/>
    </row>
    <row r="12" spans="2:15" s="2" customFormat="1" ht="16.5" customHeight="1" x14ac:dyDescent="0.2">
      <c r="B12" s="77" t="s">
        <v>297</v>
      </c>
      <c r="C12" s="77"/>
      <c r="D12" s="77"/>
      <c r="E12" s="77"/>
      <c r="F12" s="77"/>
      <c r="G12" s="77"/>
      <c r="H12" s="77"/>
      <c r="I12" s="77"/>
    </row>
    <row r="13" spans="2:15" s="2" customFormat="1" ht="17.25" customHeight="1" x14ac:dyDescent="0.2">
      <c r="B13" s="77" t="s">
        <v>128</v>
      </c>
      <c r="C13" s="77"/>
      <c r="D13" s="77"/>
      <c r="E13" s="77"/>
      <c r="F13" s="77"/>
      <c r="G13" s="77"/>
      <c r="H13" s="77"/>
      <c r="I13" s="77"/>
    </row>
    <row r="14" spans="2:15" s="2" customFormat="1" ht="27" customHeight="1" x14ac:dyDescent="0.2">
      <c r="B14" s="40" t="s">
        <v>331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</row>
    <row r="15" spans="2:15" s="2" customFormat="1" ht="34.5" customHeight="1" x14ac:dyDescent="0.2">
      <c r="B15" s="41" t="str">
        <f xml:space="preserve"> "1.  Za wykonanie przedmiotu zamówienia w tym Pakiecie oferujemy następujące wynagrodzenie brutto: " &amp; TEXT(F61,"#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</row>
    <row r="16" spans="2:15" s="2" customFormat="1" ht="18" customHeight="1" x14ac:dyDescent="0.2">
      <c r="B16" s="77" t="s">
        <v>129</v>
      </c>
      <c r="C16" s="77"/>
      <c r="D16" s="77"/>
      <c r="E16" s="77"/>
      <c r="F16" s="77"/>
      <c r="G16" s="77"/>
      <c r="H16" s="77"/>
      <c r="I16" s="77"/>
      <c r="J16" s="77"/>
      <c r="K16" s="77"/>
    </row>
    <row r="17" spans="2:13" s="2" customFormat="1" ht="39.75" customHeight="1" x14ac:dyDescent="0.2">
      <c r="B17" s="5" t="s">
        <v>0</v>
      </c>
      <c r="C17" s="6" t="s">
        <v>1</v>
      </c>
      <c r="D17" s="5" t="s">
        <v>2</v>
      </c>
      <c r="E17" s="5" t="s">
        <v>3</v>
      </c>
      <c r="F17" s="5" t="s">
        <v>4</v>
      </c>
      <c r="G17" s="5" t="s">
        <v>5</v>
      </c>
      <c r="H17" s="5" t="s">
        <v>6</v>
      </c>
      <c r="I17" s="6" t="s">
        <v>7</v>
      </c>
      <c r="J17" s="5" t="s">
        <v>8</v>
      </c>
      <c r="K17" s="5" t="s">
        <v>9</v>
      </c>
      <c r="L17" s="66" t="s">
        <v>10</v>
      </c>
      <c r="M17" s="66"/>
    </row>
    <row r="18" spans="2:13" s="2" customFormat="1" ht="27" customHeight="1" x14ac:dyDescent="0.2">
      <c r="B18" s="7">
        <v>1</v>
      </c>
      <c r="C18" s="8" t="s">
        <v>11</v>
      </c>
      <c r="D18" s="8" t="s">
        <v>12</v>
      </c>
      <c r="E18" s="9" t="s">
        <v>13</v>
      </c>
      <c r="F18" s="8" t="s">
        <v>14</v>
      </c>
      <c r="G18" s="10">
        <v>2534</v>
      </c>
      <c r="H18" s="11">
        <v>0</v>
      </c>
      <c r="I18" s="12">
        <f>ROUND(G18* H18,2)</f>
        <v>0</v>
      </c>
      <c r="J18" s="7">
        <v>8</v>
      </c>
      <c r="K18" s="12">
        <f>ROUND(I18* J18/100,2)</f>
        <v>0</v>
      </c>
      <c r="L18" s="91">
        <f>ROUND(I18+ K18,2)</f>
        <v>0</v>
      </c>
      <c r="M18" s="92"/>
    </row>
    <row r="19" spans="2:13" s="2" customFormat="1" ht="21.75" customHeight="1" x14ac:dyDescent="0.2">
      <c r="B19" s="79" t="s">
        <v>130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  <c r="M19" s="32"/>
    </row>
    <row r="20" spans="2:13" s="2" customFormat="1" ht="37.5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" customFormat="1" ht="21.75" customHeight="1" x14ac:dyDescent="0.2">
      <c r="B21" s="7">
        <v>2</v>
      </c>
      <c r="C21" s="8" t="s">
        <v>15</v>
      </c>
      <c r="D21" s="8" t="s">
        <v>16</v>
      </c>
      <c r="E21" s="9" t="s">
        <v>17</v>
      </c>
      <c r="F21" s="8" t="s">
        <v>14</v>
      </c>
      <c r="G21" s="10">
        <v>1138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91">
        <f>ROUND(I21+ K21,2)</f>
        <v>0</v>
      </c>
      <c r="M21" s="92"/>
    </row>
    <row r="22" spans="2:13" s="2" customFormat="1" ht="27" customHeight="1" x14ac:dyDescent="0.2">
      <c r="B22" s="7">
        <v>3</v>
      </c>
      <c r="C22" s="8" t="s">
        <v>11</v>
      </c>
      <c r="D22" s="8" t="s">
        <v>12</v>
      </c>
      <c r="E22" s="9" t="s">
        <v>13</v>
      </c>
      <c r="F22" s="8" t="s">
        <v>14</v>
      </c>
      <c r="G22" s="10">
        <v>1048</v>
      </c>
      <c r="H22" s="11">
        <v>0</v>
      </c>
      <c r="I22" s="12">
        <f>ROUND(G22* H22,2)</f>
        <v>0</v>
      </c>
      <c r="J22" s="7">
        <v>8</v>
      </c>
      <c r="K22" s="12">
        <f>ROUND(I22* J22/100,2)</f>
        <v>0</v>
      </c>
      <c r="L22" s="91">
        <f>ROUND(I22+ K22,2)</f>
        <v>0</v>
      </c>
      <c r="M22" s="92"/>
    </row>
    <row r="23" spans="2:13" s="2" customFormat="1" ht="21" customHeight="1" x14ac:dyDescent="0.2">
      <c r="B23" s="79" t="s">
        <v>131</v>
      </c>
      <c r="C23" s="79"/>
      <c r="D23" s="79"/>
      <c r="E23" s="79"/>
      <c r="F23" s="79"/>
      <c r="G23" s="79"/>
      <c r="H23" s="79"/>
      <c r="I23" s="79"/>
      <c r="J23" s="79"/>
      <c r="K23" s="79"/>
      <c r="L23" s="32"/>
      <c r="M23" s="32"/>
    </row>
    <row r="24" spans="2:13" s="2" customFormat="1" ht="38.25" customHeight="1" x14ac:dyDescent="0.2">
      <c r="B24" s="5" t="s">
        <v>0</v>
      </c>
      <c r="C24" s="6" t="s">
        <v>1</v>
      </c>
      <c r="D24" s="5" t="s">
        <v>2</v>
      </c>
      <c r="E24" s="5" t="s">
        <v>3</v>
      </c>
      <c r="F24" s="5" t="s">
        <v>4</v>
      </c>
      <c r="G24" s="5" t="s">
        <v>5</v>
      </c>
      <c r="H24" s="5" t="s">
        <v>6</v>
      </c>
      <c r="I24" s="6" t="s">
        <v>7</v>
      </c>
      <c r="J24" s="5" t="s">
        <v>8</v>
      </c>
      <c r="K24" s="5" t="s">
        <v>9</v>
      </c>
      <c r="L24" s="66" t="s">
        <v>10</v>
      </c>
      <c r="M24" s="66"/>
    </row>
    <row r="25" spans="2:13" s="2" customFormat="1" ht="18.75" customHeight="1" x14ac:dyDescent="0.2">
      <c r="B25" s="7">
        <v>4</v>
      </c>
      <c r="C25" s="8" t="s">
        <v>15</v>
      </c>
      <c r="D25" s="8" t="s">
        <v>16</v>
      </c>
      <c r="E25" s="9" t="s">
        <v>17</v>
      </c>
      <c r="F25" s="8" t="s">
        <v>14</v>
      </c>
      <c r="G25" s="10">
        <v>225</v>
      </c>
      <c r="H25" s="11">
        <v>0</v>
      </c>
      <c r="I25" s="12">
        <f>ROUND(G25* H25,2)</f>
        <v>0</v>
      </c>
      <c r="J25" s="7">
        <v>8</v>
      </c>
      <c r="K25" s="12">
        <f>ROUND(I25* J25/100,2)</f>
        <v>0</v>
      </c>
      <c r="L25" s="91">
        <f>ROUND(I25+ K25,2)</f>
        <v>0</v>
      </c>
      <c r="M25" s="92"/>
    </row>
    <row r="26" spans="2:13" s="2" customFormat="1" ht="21" customHeight="1" x14ac:dyDescent="0.2">
      <c r="B26" s="79" t="s">
        <v>132</v>
      </c>
      <c r="C26" s="79"/>
      <c r="D26" s="79"/>
      <c r="E26" s="79"/>
      <c r="F26" s="79"/>
      <c r="G26" s="79"/>
      <c r="H26" s="79"/>
      <c r="I26" s="79"/>
      <c r="J26" s="79"/>
      <c r="K26" s="79"/>
      <c r="L26" s="32"/>
      <c r="M26" s="32"/>
    </row>
    <row r="27" spans="2:13" s="2" customFormat="1" ht="39.75" customHeight="1" x14ac:dyDescent="0.2">
      <c r="B27" s="5" t="s">
        <v>0</v>
      </c>
      <c r="C27" s="6" t="s">
        <v>1</v>
      </c>
      <c r="D27" s="5" t="s">
        <v>2</v>
      </c>
      <c r="E27" s="5" t="s">
        <v>3</v>
      </c>
      <c r="F27" s="5" t="s">
        <v>4</v>
      </c>
      <c r="G27" s="5" t="s">
        <v>5</v>
      </c>
      <c r="H27" s="5" t="s">
        <v>6</v>
      </c>
      <c r="I27" s="6" t="s">
        <v>7</v>
      </c>
      <c r="J27" s="5" t="s">
        <v>8</v>
      </c>
      <c r="K27" s="5" t="s">
        <v>9</v>
      </c>
      <c r="L27" s="66" t="s">
        <v>10</v>
      </c>
      <c r="M27" s="66"/>
    </row>
    <row r="28" spans="2:13" s="2" customFormat="1" ht="20.25" customHeight="1" x14ac:dyDescent="0.2">
      <c r="B28" s="7">
        <v>5</v>
      </c>
      <c r="C28" s="8" t="s">
        <v>15</v>
      </c>
      <c r="D28" s="8" t="s">
        <v>16</v>
      </c>
      <c r="E28" s="9" t="s">
        <v>17</v>
      </c>
      <c r="F28" s="8" t="s">
        <v>14</v>
      </c>
      <c r="G28" s="10">
        <v>1705</v>
      </c>
      <c r="H28" s="11">
        <v>0</v>
      </c>
      <c r="I28" s="12">
        <f>ROUND(G28* H28,2)</f>
        <v>0</v>
      </c>
      <c r="J28" s="7">
        <v>8</v>
      </c>
      <c r="K28" s="12">
        <f>ROUND(I28* J28/100,2)</f>
        <v>0</v>
      </c>
      <c r="L28" s="91">
        <f>ROUND(I28+ K28,2)</f>
        <v>0</v>
      </c>
      <c r="M28" s="92"/>
    </row>
    <row r="29" spans="2:13" s="2" customFormat="1" ht="18.75" customHeigh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2:13" s="2" customFormat="1" ht="38.25" customHeight="1" x14ac:dyDescent="0.2">
      <c r="B30" s="5" t="s">
        <v>0</v>
      </c>
      <c r="C30" s="6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 t="s">
        <v>6</v>
      </c>
      <c r="I30" s="6" t="s">
        <v>7</v>
      </c>
      <c r="J30" s="5" t="s">
        <v>8</v>
      </c>
      <c r="K30" s="5" t="s">
        <v>9</v>
      </c>
      <c r="L30" s="66" t="s">
        <v>10</v>
      </c>
      <c r="M30" s="66"/>
    </row>
    <row r="31" spans="2:13" s="2" customFormat="1" ht="90.75" customHeight="1" x14ac:dyDescent="0.2">
      <c r="B31" s="7">
        <v>6</v>
      </c>
      <c r="C31" s="8" t="s">
        <v>25</v>
      </c>
      <c r="D31" s="8" t="s">
        <v>26</v>
      </c>
      <c r="E31" s="26" t="s">
        <v>27</v>
      </c>
      <c r="F31" s="8" t="s">
        <v>28</v>
      </c>
      <c r="G31" s="10">
        <v>1.37</v>
      </c>
      <c r="H31" s="11">
        <v>0</v>
      </c>
      <c r="I31" s="12">
        <f t="shared" ref="I31:I59" si="0">ROUND(G31* H31,2)</f>
        <v>0</v>
      </c>
      <c r="J31" s="7">
        <v>8</v>
      </c>
      <c r="K31" s="12">
        <f t="shared" ref="K31:K59" si="1">ROUND(I31* J31/100,2)</f>
        <v>0</v>
      </c>
      <c r="L31" s="91">
        <f t="shared" ref="L31:L59" si="2">ROUND(I31+ K31,2)</f>
        <v>0</v>
      </c>
      <c r="M31" s="92"/>
    </row>
    <row r="32" spans="2:13" s="2" customFormat="1" ht="27" customHeight="1" x14ac:dyDescent="0.2">
      <c r="B32" s="7">
        <v>7</v>
      </c>
      <c r="C32" s="8" t="s">
        <v>29</v>
      </c>
      <c r="D32" s="8" t="s">
        <v>30</v>
      </c>
      <c r="E32" s="9" t="s">
        <v>31</v>
      </c>
      <c r="F32" s="8" t="s">
        <v>32</v>
      </c>
      <c r="G32" s="10">
        <v>240</v>
      </c>
      <c r="H32" s="11">
        <v>0</v>
      </c>
      <c r="I32" s="12">
        <f t="shared" si="0"/>
        <v>0</v>
      </c>
      <c r="J32" s="7">
        <v>8</v>
      </c>
      <c r="K32" s="12">
        <f t="shared" si="1"/>
        <v>0</v>
      </c>
      <c r="L32" s="91">
        <f t="shared" si="2"/>
        <v>0</v>
      </c>
      <c r="M32" s="92"/>
    </row>
    <row r="33" spans="2:13" s="2" customFormat="1" ht="18" customHeight="1" x14ac:dyDescent="0.2">
      <c r="B33" s="7">
        <v>8</v>
      </c>
      <c r="C33" s="8" t="s">
        <v>33</v>
      </c>
      <c r="D33" s="8" t="s">
        <v>34</v>
      </c>
      <c r="E33" s="9" t="s">
        <v>35</v>
      </c>
      <c r="F33" s="8" t="s">
        <v>32</v>
      </c>
      <c r="G33" s="10">
        <v>200</v>
      </c>
      <c r="H33" s="11">
        <v>0</v>
      </c>
      <c r="I33" s="12">
        <f t="shared" si="0"/>
        <v>0</v>
      </c>
      <c r="J33" s="7">
        <v>8</v>
      </c>
      <c r="K33" s="12">
        <f t="shared" si="1"/>
        <v>0</v>
      </c>
      <c r="L33" s="91">
        <f t="shared" si="2"/>
        <v>0</v>
      </c>
      <c r="M33" s="92"/>
    </row>
    <row r="34" spans="2:13" s="2" customFormat="1" ht="27" customHeight="1" x14ac:dyDescent="0.2">
      <c r="B34" s="7">
        <v>9</v>
      </c>
      <c r="C34" s="8" t="s">
        <v>36</v>
      </c>
      <c r="D34" s="8" t="s">
        <v>37</v>
      </c>
      <c r="E34" s="9" t="s">
        <v>38</v>
      </c>
      <c r="F34" s="8" t="s">
        <v>39</v>
      </c>
      <c r="G34" s="10">
        <v>15.83</v>
      </c>
      <c r="H34" s="11">
        <v>0</v>
      </c>
      <c r="I34" s="12">
        <f t="shared" si="0"/>
        <v>0</v>
      </c>
      <c r="J34" s="7">
        <v>8</v>
      </c>
      <c r="K34" s="12">
        <f t="shared" si="1"/>
        <v>0</v>
      </c>
      <c r="L34" s="91">
        <f t="shared" si="2"/>
        <v>0</v>
      </c>
      <c r="M34" s="92"/>
    </row>
    <row r="35" spans="2:13" s="2" customFormat="1" ht="18" customHeight="1" x14ac:dyDescent="0.2">
      <c r="B35" s="7">
        <v>10</v>
      </c>
      <c r="C35" s="8" t="s">
        <v>40</v>
      </c>
      <c r="D35" s="8" t="s">
        <v>41</v>
      </c>
      <c r="E35" s="9" t="s">
        <v>42</v>
      </c>
      <c r="F35" s="8" t="s">
        <v>39</v>
      </c>
      <c r="G35" s="10">
        <v>5.51</v>
      </c>
      <c r="H35" s="11">
        <v>0</v>
      </c>
      <c r="I35" s="12">
        <f t="shared" si="0"/>
        <v>0</v>
      </c>
      <c r="J35" s="7">
        <v>8</v>
      </c>
      <c r="K35" s="12">
        <f t="shared" si="1"/>
        <v>0</v>
      </c>
      <c r="L35" s="91">
        <f t="shared" si="2"/>
        <v>0</v>
      </c>
      <c r="M35" s="92"/>
    </row>
    <row r="36" spans="2:13" s="2" customFormat="1" ht="27" customHeight="1" x14ac:dyDescent="0.2">
      <c r="B36" s="7">
        <v>11</v>
      </c>
      <c r="C36" s="8" t="s">
        <v>43</v>
      </c>
      <c r="D36" s="8" t="s">
        <v>44</v>
      </c>
      <c r="E36" s="9" t="s">
        <v>45</v>
      </c>
      <c r="F36" s="8" t="s">
        <v>39</v>
      </c>
      <c r="G36" s="10">
        <v>8.4600000000000009</v>
      </c>
      <c r="H36" s="11">
        <v>0</v>
      </c>
      <c r="I36" s="12">
        <f t="shared" si="0"/>
        <v>0</v>
      </c>
      <c r="J36" s="7">
        <v>8</v>
      </c>
      <c r="K36" s="12">
        <f t="shared" si="1"/>
        <v>0</v>
      </c>
      <c r="L36" s="91">
        <f t="shared" si="2"/>
        <v>0</v>
      </c>
      <c r="M36" s="92"/>
    </row>
    <row r="37" spans="2:13" s="2" customFormat="1" ht="27" customHeight="1" x14ac:dyDescent="0.2">
      <c r="B37" s="7">
        <v>12</v>
      </c>
      <c r="C37" s="8" t="s">
        <v>46</v>
      </c>
      <c r="D37" s="8" t="s">
        <v>47</v>
      </c>
      <c r="E37" s="9" t="s">
        <v>48</v>
      </c>
      <c r="F37" s="8" t="s">
        <v>39</v>
      </c>
      <c r="G37" s="10">
        <v>2.13</v>
      </c>
      <c r="H37" s="11">
        <v>0</v>
      </c>
      <c r="I37" s="12">
        <f t="shared" si="0"/>
        <v>0</v>
      </c>
      <c r="J37" s="7">
        <v>8</v>
      </c>
      <c r="K37" s="12">
        <f t="shared" si="1"/>
        <v>0</v>
      </c>
      <c r="L37" s="91">
        <f t="shared" si="2"/>
        <v>0</v>
      </c>
      <c r="M37" s="92"/>
    </row>
    <row r="38" spans="2:13" s="2" customFormat="1" ht="27" customHeight="1" x14ac:dyDescent="0.2">
      <c r="B38" s="7">
        <v>13</v>
      </c>
      <c r="C38" s="8" t="s">
        <v>151</v>
      </c>
      <c r="D38" s="8" t="s">
        <v>152</v>
      </c>
      <c r="E38" s="9" t="s">
        <v>153</v>
      </c>
      <c r="F38" s="8" t="s">
        <v>39</v>
      </c>
      <c r="G38" s="10">
        <v>11.03</v>
      </c>
      <c r="H38" s="11">
        <v>0</v>
      </c>
      <c r="I38" s="12">
        <f t="shared" si="0"/>
        <v>0</v>
      </c>
      <c r="J38" s="7">
        <v>8</v>
      </c>
      <c r="K38" s="12">
        <f t="shared" si="1"/>
        <v>0</v>
      </c>
      <c r="L38" s="91">
        <f t="shared" si="2"/>
        <v>0</v>
      </c>
      <c r="M38" s="92"/>
    </row>
    <row r="39" spans="2:13" s="2" customFormat="1" ht="27" customHeight="1" x14ac:dyDescent="0.2">
      <c r="B39" s="7">
        <v>14</v>
      </c>
      <c r="C39" s="8" t="s">
        <v>145</v>
      </c>
      <c r="D39" s="8" t="s">
        <v>146</v>
      </c>
      <c r="E39" s="9" t="s">
        <v>147</v>
      </c>
      <c r="F39" s="8" t="s">
        <v>39</v>
      </c>
      <c r="G39" s="10">
        <v>3.38</v>
      </c>
      <c r="H39" s="11">
        <v>0</v>
      </c>
      <c r="I39" s="12">
        <f t="shared" si="0"/>
        <v>0</v>
      </c>
      <c r="J39" s="7">
        <v>8</v>
      </c>
      <c r="K39" s="12">
        <f t="shared" si="1"/>
        <v>0</v>
      </c>
      <c r="L39" s="91">
        <f t="shared" si="2"/>
        <v>0</v>
      </c>
      <c r="M39" s="92"/>
    </row>
    <row r="40" spans="2:13" s="2" customFormat="1" ht="27" customHeight="1" x14ac:dyDescent="0.2">
      <c r="B40" s="7">
        <v>15</v>
      </c>
      <c r="C40" s="8" t="s">
        <v>49</v>
      </c>
      <c r="D40" s="8" t="s">
        <v>50</v>
      </c>
      <c r="E40" s="9" t="s">
        <v>51</v>
      </c>
      <c r="F40" s="8" t="s">
        <v>39</v>
      </c>
      <c r="G40" s="10">
        <v>21.16</v>
      </c>
      <c r="H40" s="11">
        <v>0</v>
      </c>
      <c r="I40" s="12">
        <f t="shared" si="0"/>
        <v>0</v>
      </c>
      <c r="J40" s="7">
        <v>23</v>
      </c>
      <c r="K40" s="12">
        <f t="shared" si="1"/>
        <v>0</v>
      </c>
      <c r="L40" s="91">
        <f t="shared" si="2"/>
        <v>0</v>
      </c>
      <c r="M40" s="92"/>
    </row>
    <row r="41" spans="2:13" s="2" customFormat="1" ht="27" customHeight="1" x14ac:dyDescent="0.2">
      <c r="B41" s="7">
        <v>16</v>
      </c>
      <c r="C41" s="8" t="s">
        <v>52</v>
      </c>
      <c r="D41" s="8" t="s">
        <v>53</v>
      </c>
      <c r="E41" s="9" t="s">
        <v>54</v>
      </c>
      <c r="F41" s="8" t="s">
        <v>28</v>
      </c>
      <c r="G41" s="10">
        <v>1</v>
      </c>
      <c r="H41" s="11">
        <v>0</v>
      </c>
      <c r="I41" s="12">
        <f t="shared" si="0"/>
        <v>0</v>
      </c>
      <c r="J41" s="7">
        <v>8</v>
      </c>
      <c r="K41" s="12">
        <f t="shared" si="1"/>
        <v>0</v>
      </c>
      <c r="L41" s="91">
        <f t="shared" si="2"/>
        <v>0</v>
      </c>
      <c r="M41" s="92"/>
    </row>
    <row r="42" spans="2:13" s="2" customFormat="1" ht="27" customHeight="1" x14ac:dyDescent="0.2">
      <c r="B42" s="7">
        <v>17</v>
      </c>
      <c r="C42" s="8" t="s">
        <v>55</v>
      </c>
      <c r="D42" s="8" t="s">
        <v>56</v>
      </c>
      <c r="E42" s="9" t="s">
        <v>57</v>
      </c>
      <c r="F42" s="8" t="s">
        <v>28</v>
      </c>
      <c r="G42" s="10">
        <v>16.98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17.25" customHeight="1" x14ac:dyDescent="0.2">
      <c r="B43" s="7">
        <v>18</v>
      </c>
      <c r="C43" s="8" t="s">
        <v>61</v>
      </c>
      <c r="D43" s="8" t="s">
        <v>62</v>
      </c>
      <c r="E43" s="9" t="s">
        <v>63</v>
      </c>
      <c r="F43" s="8" t="s">
        <v>28</v>
      </c>
      <c r="G43" s="10">
        <v>17.73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15" customHeight="1" x14ac:dyDescent="0.2">
      <c r="B44" s="7">
        <v>19</v>
      </c>
      <c r="C44" s="8" t="s">
        <v>64</v>
      </c>
      <c r="D44" s="8" t="s">
        <v>65</v>
      </c>
      <c r="E44" s="9" t="s">
        <v>66</v>
      </c>
      <c r="F44" s="8" t="s">
        <v>28</v>
      </c>
      <c r="G44" s="10">
        <v>24.72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27" customHeight="1" x14ac:dyDescent="0.2">
      <c r="B45" s="7">
        <v>20</v>
      </c>
      <c r="C45" s="8" t="s">
        <v>67</v>
      </c>
      <c r="D45" s="8" t="s">
        <v>68</v>
      </c>
      <c r="E45" s="9" t="s">
        <v>69</v>
      </c>
      <c r="F45" s="8" t="s">
        <v>28</v>
      </c>
      <c r="G45" s="10">
        <v>10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27" customHeight="1" x14ac:dyDescent="0.2">
      <c r="B46" s="7">
        <v>21</v>
      </c>
      <c r="C46" s="8" t="s">
        <v>77</v>
      </c>
      <c r="D46" s="8" t="s">
        <v>78</v>
      </c>
      <c r="E46" s="9" t="s">
        <v>79</v>
      </c>
      <c r="F46" s="8" t="s">
        <v>76</v>
      </c>
      <c r="G46" s="10">
        <v>6</v>
      </c>
      <c r="H46" s="11">
        <v>0</v>
      </c>
      <c r="I46" s="12">
        <f t="shared" si="0"/>
        <v>0</v>
      </c>
      <c r="J46" s="7">
        <v>23</v>
      </c>
      <c r="K46" s="12">
        <f t="shared" si="1"/>
        <v>0</v>
      </c>
      <c r="L46" s="91">
        <f t="shared" si="2"/>
        <v>0</v>
      </c>
      <c r="M46" s="92"/>
    </row>
    <row r="47" spans="2:13" s="2" customFormat="1" ht="27" customHeight="1" x14ac:dyDescent="0.2">
      <c r="B47" s="7">
        <v>22</v>
      </c>
      <c r="C47" s="8" t="s">
        <v>80</v>
      </c>
      <c r="D47" s="8" t="s">
        <v>81</v>
      </c>
      <c r="E47" s="9" t="s">
        <v>82</v>
      </c>
      <c r="F47" s="8" t="s">
        <v>83</v>
      </c>
      <c r="G47" s="10">
        <v>200</v>
      </c>
      <c r="H47" s="11">
        <v>0</v>
      </c>
      <c r="I47" s="12">
        <f t="shared" si="0"/>
        <v>0</v>
      </c>
      <c r="J47" s="7">
        <v>23</v>
      </c>
      <c r="K47" s="12">
        <f t="shared" si="1"/>
        <v>0</v>
      </c>
      <c r="L47" s="91">
        <f t="shared" si="2"/>
        <v>0</v>
      </c>
      <c r="M47" s="92"/>
    </row>
    <row r="48" spans="2:13" s="2" customFormat="1" ht="27" customHeight="1" x14ac:dyDescent="0.2">
      <c r="B48" s="7">
        <v>23</v>
      </c>
      <c r="C48" s="8" t="s">
        <v>84</v>
      </c>
      <c r="D48" s="8" t="s">
        <v>85</v>
      </c>
      <c r="E48" s="9" t="s">
        <v>86</v>
      </c>
      <c r="F48" s="8" t="s">
        <v>87</v>
      </c>
      <c r="G48" s="10">
        <v>30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4" s="2" customFormat="1" ht="27" customHeight="1" x14ac:dyDescent="0.2">
      <c r="B49" s="7">
        <v>24</v>
      </c>
      <c r="C49" s="8" t="s">
        <v>88</v>
      </c>
      <c r="D49" s="8" t="s">
        <v>89</v>
      </c>
      <c r="E49" s="9" t="s">
        <v>90</v>
      </c>
      <c r="F49" s="8" t="s">
        <v>14</v>
      </c>
      <c r="G49" s="10">
        <v>4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4" s="2" customFormat="1" ht="27" customHeight="1" x14ac:dyDescent="0.2">
      <c r="B50" s="7">
        <v>25</v>
      </c>
      <c r="C50" s="8" t="s">
        <v>91</v>
      </c>
      <c r="D50" s="8" t="s">
        <v>92</v>
      </c>
      <c r="E50" s="9" t="s">
        <v>93</v>
      </c>
      <c r="F50" s="8" t="s">
        <v>87</v>
      </c>
      <c r="G50" s="10">
        <v>80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4" s="2" customFormat="1" ht="27" customHeight="1" x14ac:dyDescent="0.2">
      <c r="B51" s="7">
        <v>26</v>
      </c>
      <c r="C51" s="8" t="s">
        <v>94</v>
      </c>
      <c r="D51" s="8" t="s">
        <v>95</v>
      </c>
      <c r="E51" s="9" t="s">
        <v>96</v>
      </c>
      <c r="F51" s="8" t="s">
        <v>87</v>
      </c>
      <c r="G51" s="10">
        <v>180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91">
        <f t="shared" si="2"/>
        <v>0</v>
      </c>
      <c r="M51" s="92"/>
    </row>
    <row r="52" spans="2:14" s="2" customFormat="1" ht="27" customHeight="1" x14ac:dyDescent="0.2">
      <c r="B52" s="7">
        <v>27</v>
      </c>
      <c r="C52" s="8" t="s">
        <v>160</v>
      </c>
      <c r="D52" s="8" t="s">
        <v>161</v>
      </c>
      <c r="E52" s="9" t="s">
        <v>162</v>
      </c>
      <c r="F52" s="8" t="s">
        <v>87</v>
      </c>
      <c r="G52" s="10">
        <v>7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4" s="2" customFormat="1" ht="27" customHeight="1" x14ac:dyDescent="0.2">
      <c r="B53" s="7">
        <v>28</v>
      </c>
      <c r="C53" s="8" t="s">
        <v>97</v>
      </c>
      <c r="D53" s="8" t="s">
        <v>98</v>
      </c>
      <c r="E53" s="9" t="s">
        <v>99</v>
      </c>
      <c r="F53" s="8" t="s">
        <v>87</v>
      </c>
      <c r="G53" s="10">
        <v>40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4" s="2" customFormat="1" ht="27" customHeight="1" x14ac:dyDescent="0.2">
      <c r="B54" s="7">
        <v>29</v>
      </c>
      <c r="C54" s="8" t="s">
        <v>100</v>
      </c>
      <c r="D54" s="8" t="s">
        <v>101</v>
      </c>
      <c r="E54" s="9" t="s">
        <v>102</v>
      </c>
      <c r="F54" s="8" t="s">
        <v>28</v>
      </c>
      <c r="G54" s="10">
        <v>0.3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4" s="2" customFormat="1" ht="15" customHeight="1" x14ac:dyDescent="0.2">
      <c r="B55" s="7">
        <v>30</v>
      </c>
      <c r="C55" s="8" t="s">
        <v>103</v>
      </c>
      <c r="D55" s="8" t="s">
        <v>104</v>
      </c>
      <c r="E55" s="9" t="s">
        <v>105</v>
      </c>
      <c r="F55" s="8" t="s">
        <v>83</v>
      </c>
      <c r="G55" s="10">
        <v>140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4" s="2" customFormat="1" ht="19.5" customHeight="1" x14ac:dyDescent="0.2">
      <c r="B56" s="7">
        <v>31</v>
      </c>
      <c r="C56" s="8" t="s">
        <v>106</v>
      </c>
      <c r="D56" s="8" t="s">
        <v>107</v>
      </c>
      <c r="E56" s="9" t="s">
        <v>105</v>
      </c>
      <c r="F56" s="8" t="s">
        <v>83</v>
      </c>
      <c r="G56" s="10">
        <v>30</v>
      </c>
      <c r="H56" s="11">
        <v>0</v>
      </c>
      <c r="I56" s="12">
        <f t="shared" si="0"/>
        <v>0</v>
      </c>
      <c r="J56" s="7">
        <v>23</v>
      </c>
      <c r="K56" s="12">
        <f t="shared" si="1"/>
        <v>0</v>
      </c>
      <c r="L56" s="91">
        <f t="shared" si="2"/>
        <v>0</v>
      </c>
      <c r="M56" s="92"/>
    </row>
    <row r="57" spans="2:14" s="2" customFormat="1" ht="27" customHeight="1" x14ac:dyDescent="0.2">
      <c r="B57" s="7">
        <v>32</v>
      </c>
      <c r="C57" s="8" t="s">
        <v>108</v>
      </c>
      <c r="D57" s="8" t="s">
        <v>109</v>
      </c>
      <c r="E57" s="9" t="s">
        <v>110</v>
      </c>
      <c r="F57" s="8" t="s">
        <v>83</v>
      </c>
      <c r="G57" s="10">
        <v>6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4" s="2" customFormat="1" ht="27" customHeight="1" x14ac:dyDescent="0.2">
      <c r="B58" s="7">
        <v>33</v>
      </c>
      <c r="C58" s="8" t="s">
        <v>111</v>
      </c>
      <c r="D58" s="8" t="s">
        <v>112</v>
      </c>
      <c r="E58" s="9" t="s">
        <v>113</v>
      </c>
      <c r="F58" s="8" t="s">
        <v>83</v>
      </c>
      <c r="G58" s="10">
        <v>4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91">
        <f t="shared" si="2"/>
        <v>0</v>
      </c>
      <c r="M58" s="92"/>
    </row>
    <row r="59" spans="2:14" s="2" customFormat="1" ht="27" customHeight="1" x14ac:dyDescent="0.2">
      <c r="B59" s="7">
        <v>34</v>
      </c>
      <c r="C59" s="8" t="s">
        <v>114</v>
      </c>
      <c r="D59" s="8" t="s">
        <v>115</v>
      </c>
      <c r="E59" s="9" t="s">
        <v>113</v>
      </c>
      <c r="F59" s="8" t="s">
        <v>83</v>
      </c>
      <c r="G59" s="10">
        <v>149</v>
      </c>
      <c r="H59" s="11">
        <v>0</v>
      </c>
      <c r="I59" s="12">
        <f t="shared" si="0"/>
        <v>0</v>
      </c>
      <c r="J59" s="7">
        <v>23</v>
      </c>
      <c r="K59" s="12">
        <f t="shared" si="1"/>
        <v>0</v>
      </c>
      <c r="L59" s="91">
        <f t="shared" si="2"/>
        <v>0</v>
      </c>
      <c r="M59" s="92"/>
    </row>
    <row r="60" spans="2:14" s="2" customFormat="1" ht="27" customHeight="1" x14ac:dyDescent="0.2">
      <c r="B60" s="80" t="s">
        <v>116</v>
      </c>
      <c r="C60" s="80"/>
      <c r="D60" s="80"/>
      <c r="E60" s="80"/>
      <c r="F60" s="81">
        <f>ROUND(I18+I21+I22+I25+I28+I31+I32+I33+I34+I35+I36+I37+I38+I39+I40+I41+I42+I43+I44+I45+I46+I47+I48+I49+I50+I51+I52+I53+I54+I55+I56+I57+I58+I59,2)</f>
        <v>0</v>
      </c>
      <c r="G60" s="82"/>
      <c r="H60" s="82"/>
      <c r="I60" s="82"/>
      <c r="J60" s="82"/>
      <c r="K60" s="82"/>
      <c r="L60" s="82"/>
      <c r="M60" s="89"/>
    </row>
    <row r="61" spans="2:14" s="2" customFormat="1" ht="27" customHeight="1" x14ac:dyDescent="0.2">
      <c r="B61" s="80" t="s">
        <v>117</v>
      </c>
      <c r="C61" s="80"/>
      <c r="D61" s="80"/>
      <c r="E61" s="80"/>
      <c r="F61" s="83">
        <f>ROUND(L18+L21+L22+L25+L28+L31+L32+L33+L34+L35+L36+L37+L38+L39+L40+L41+L42+L43+L44+L45+L46+L47+L48+L49+L50+L51+L52+L53+L54+L55+L56+L57+L58+L59,2)</f>
        <v>0</v>
      </c>
      <c r="G61" s="84"/>
      <c r="H61" s="84"/>
      <c r="I61" s="84"/>
      <c r="J61" s="84"/>
      <c r="K61" s="84"/>
      <c r="L61" s="84"/>
      <c r="M61" s="90"/>
    </row>
    <row r="62" spans="2:14" s="2" customFormat="1" ht="52.5" customHeight="1" x14ac:dyDescent="0.2">
      <c r="B62" s="56" t="s">
        <v>133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15"/>
    </row>
    <row r="63" spans="2:14" s="2" customFormat="1" ht="81" customHeight="1" x14ac:dyDescent="0.2">
      <c r="B63" s="56" t="s">
        <v>134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15"/>
    </row>
    <row r="64" spans="2:14" s="2" customFormat="1" ht="75.75" customHeight="1" x14ac:dyDescent="0.2">
      <c r="B64" s="42" t="s">
        <v>135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16"/>
    </row>
    <row r="65" spans="2:14" s="2" customFormat="1" ht="27" customHeight="1" x14ac:dyDescent="0.2">
      <c r="B65" s="67" t="s">
        <v>118</v>
      </c>
      <c r="C65" s="67"/>
      <c r="D65" s="67"/>
      <c r="E65" s="67"/>
      <c r="F65" s="73" t="s">
        <v>119</v>
      </c>
      <c r="G65" s="73"/>
      <c r="H65" s="73"/>
      <c r="I65" s="73"/>
      <c r="J65" s="73"/>
      <c r="K65" s="73"/>
      <c r="L65" s="73"/>
    </row>
    <row r="66" spans="2:14" s="2" customFormat="1" ht="27" customHeight="1" x14ac:dyDescent="0.2"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</row>
    <row r="67" spans="2:14" s="2" customFormat="1" ht="27" customHeight="1" x14ac:dyDescent="0.2"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</row>
    <row r="68" spans="2:14" s="2" customFormat="1" ht="27" customHeight="1" x14ac:dyDescent="0.2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</row>
    <row r="69" spans="2:14" s="2" customFormat="1" ht="27" customHeight="1" x14ac:dyDescent="0.2"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</row>
    <row r="70" spans="2:14" s="2" customFormat="1" ht="131.25" customHeight="1" x14ac:dyDescent="0.2">
      <c r="B70" s="56" t="s">
        <v>332</v>
      </c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</row>
    <row r="71" spans="2:14" s="2" customFormat="1" ht="131.25" customHeight="1" x14ac:dyDescent="0.2">
      <c r="B71" s="56" t="s">
        <v>333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</row>
    <row r="72" spans="2:14" s="2" customFormat="1" ht="30.75" customHeight="1" x14ac:dyDescent="0.2">
      <c r="B72" s="59" t="s">
        <v>136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</row>
    <row r="73" spans="2:14" s="2" customFormat="1" ht="33" customHeight="1" x14ac:dyDescent="0.2">
      <c r="B73" s="57" t="s">
        <v>120</v>
      </c>
      <c r="C73" s="57"/>
      <c r="D73" s="57"/>
      <c r="E73" s="57"/>
      <c r="F73" s="60" t="s">
        <v>121</v>
      </c>
      <c r="G73" s="60"/>
      <c r="H73" s="60"/>
      <c r="I73" s="60"/>
      <c r="J73" s="60"/>
      <c r="K73" s="60"/>
      <c r="L73" s="60"/>
    </row>
    <row r="74" spans="2:14" s="2" customFormat="1" ht="27" customHeight="1" x14ac:dyDescent="0.2"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</row>
    <row r="75" spans="2:14" s="2" customFormat="1" ht="27" customHeight="1" x14ac:dyDescent="0.2"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</row>
    <row r="76" spans="2:14" s="2" customFormat="1" ht="27" customHeight="1" x14ac:dyDescent="0.2"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</row>
    <row r="77" spans="2:14" s="2" customFormat="1" ht="27" customHeight="1" x14ac:dyDescent="0.2"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</row>
    <row r="78" spans="2:14" s="2" customFormat="1" ht="114" customHeight="1" x14ac:dyDescent="0.2">
      <c r="B78" s="56" t="s">
        <v>335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</row>
    <row r="79" spans="2:14" s="2" customFormat="1" ht="123" customHeight="1" x14ac:dyDescent="0.2">
      <c r="B79" s="56" t="s">
        <v>334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</row>
    <row r="80" spans="2:14" s="2" customFormat="1" ht="49.5" customHeight="1" x14ac:dyDescent="0.2">
      <c r="B80" s="56" t="s">
        <v>138</v>
      </c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</row>
    <row r="81" spans="2:14" s="2" customFormat="1" ht="54.75" customHeight="1" x14ac:dyDescent="0.2">
      <c r="B81" s="42" t="s">
        <v>139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16"/>
    </row>
    <row r="82" spans="2:14" s="2" customFormat="1" ht="41.25" customHeight="1" x14ac:dyDescent="0.2">
      <c r="B82" s="42" t="s">
        <v>140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16"/>
    </row>
    <row r="83" spans="2:14" s="2" customFormat="1" ht="111.75" customHeight="1" x14ac:dyDescent="0.2">
      <c r="B83" s="56" t="s">
        <v>141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2:14" s="2" customFormat="1" ht="98.25" customHeight="1" x14ac:dyDescent="0.2">
      <c r="B84" s="56" t="s">
        <v>142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</row>
    <row r="85" spans="2:14" s="2" customFormat="1" ht="10.5" customHeight="1" x14ac:dyDescent="0.2"/>
    <row r="86" spans="2:14" s="2" customFormat="1" ht="21.75" customHeight="1" x14ac:dyDescent="0.2">
      <c r="I86" s="87" t="s">
        <v>143</v>
      </c>
      <c r="J86" s="87"/>
    </row>
    <row r="87" spans="2:14" s="2" customFormat="1" ht="109.5" customHeight="1" x14ac:dyDescent="0.2">
      <c r="B87" s="42" t="s">
        <v>144</v>
      </c>
      <c r="C87" s="42"/>
      <c r="D87" s="42"/>
      <c r="E87" s="42"/>
      <c r="F87" s="42"/>
      <c r="G87" s="42"/>
      <c r="H87" s="42"/>
      <c r="I87" s="42"/>
      <c r="J87" s="42"/>
    </row>
  </sheetData>
  <mergeCells count="97">
    <mergeCell ref="B62:M62"/>
    <mergeCell ref="B83:N83"/>
    <mergeCell ref="B84:N84"/>
    <mergeCell ref="I86:J86"/>
    <mergeCell ref="B87:J87"/>
    <mergeCell ref="B77:E77"/>
    <mergeCell ref="F77:L77"/>
    <mergeCell ref="B78:N78"/>
    <mergeCell ref="B80:N80"/>
    <mergeCell ref="B79:N79"/>
    <mergeCell ref="B82:M82"/>
    <mergeCell ref="B81:M81"/>
    <mergeCell ref="B74:E74"/>
    <mergeCell ref="F74:L74"/>
    <mergeCell ref="B75:E75"/>
    <mergeCell ref="F75:L75"/>
    <mergeCell ref="B76:E76"/>
    <mergeCell ref="F76:L76"/>
    <mergeCell ref="B69:E69"/>
    <mergeCell ref="F69:L69"/>
    <mergeCell ref="B70:N70"/>
    <mergeCell ref="B72:N72"/>
    <mergeCell ref="B73:E73"/>
    <mergeCell ref="F73:L73"/>
    <mergeCell ref="B71:N71"/>
    <mergeCell ref="B66:E66"/>
    <mergeCell ref="F66:L66"/>
    <mergeCell ref="B67:E67"/>
    <mergeCell ref="F67:L67"/>
    <mergeCell ref="B68:E68"/>
    <mergeCell ref="F68:L68"/>
    <mergeCell ref="B65:E65"/>
    <mergeCell ref="F65:L65"/>
    <mergeCell ref="L55:M55"/>
    <mergeCell ref="L56:M56"/>
    <mergeCell ref="L57:M57"/>
    <mergeCell ref="L58:M58"/>
    <mergeCell ref="L59:M59"/>
    <mergeCell ref="B60:E60"/>
    <mergeCell ref="F60:M60"/>
    <mergeCell ref="B61:E61"/>
    <mergeCell ref="F61:M61"/>
    <mergeCell ref="B64:M64"/>
    <mergeCell ref="B63:M63"/>
    <mergeCell ref="L54:M54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42:M42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30:M30"/>
    <mergeCell ref="L18:M18"/>
    <mergeCell ref="B19:K19"/>
    <mergeCell ref="L20:M20"/>
    <mergeCell ref="L21:M21"/>
    <mergeCell ref="L22:M22"/>
    <mergeCell ref="B23:K23"/>
    <mergeCell ref="L24:M24"/>
    <mergeCell ref="L25:M25"/>
    <mergeCell ref="B26:K26"/>
    <mergeCell ref="L27:M27"/>
    <mergeCell ref="L28:M28"/>
    <mergeCell ref="L17:M17"/>
    <mergeCell ref="B6:D6"/>
    <mergeCell ref="B7:D8"/>
    <mergeCell ref="B10:I10"/>
    <mergeCell ref="B11:I11"/>
    <mergeCell ref="B12:I12"/>
    <mergeCell ref="B13:I13"/>
    <mergeCell ref="B16:K16"/>
    <mergeCell ref="B14:M14"/>
    <mergeCell ref="B15:M15"/>
    <mergeCell ref="B9:M9"/>
    <mergeCell ref="G8:M8"/>
    <mergeCell ref="B5:E5"/>
    <mergeCell ref="B2:D2"/>
    <mergeCell ref="B3:E3"/>
    <mergeCell ref="B4:D4"/>
    <mergeCell ref="I1:M1"/>
  </mergeCells>
  <phoneticPr fontId="7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8176E-7668-45B1-AC93-5DC5D8BE7883}">
  <dimension ref="B1:O103"/>
  <sheetViews>
    <sheetView workbookViewId="0">
      <selection activeCell="I1" sqref="I1:M1"/>
    </sheetView>
  </sheetViews>
  <sheetFormatPr defaultRowHeight="11.25" x14ac:dyDescent="0.2"/>
  <cols>
    <col min="1" max="1" width="0.140625" style="30" customWidth="1"/>
    <col min="2" max="2" width="4.42578125" style="30" customWidth="1"/>
    <col min="3" max="3" width="5" style="30" customWidth="1"/>
    <col min="4" max="4" width="9.140625" style="30" customWidth="1"/>
    <col min="5" max="5" width="24.28515625" style="30" customWidth="1"/>
    <col min="6" max="6" width="5.42578125" style="30" customWidth="1"/>
    <col min="7" max="7" width="8.140625" style="30" customWidth="1"/>
    <col min="8" max="8" width="8.85546875" style="30" customWidth="1"/>
    <col min="9" max="9" width="9.5703125" style="30" customWidth="1"/>
    <col min="10" max="10" width="5" style="30" customWidth="1"/>
    <col min="11" max="11" width="6.7109375" style="30" customWidth="1"/>
    <col min="12" max="12" width="9" style="30" customWidth="1"/>
    <col min="13" max="13" width="3.5703125" style="30" customWidth="1"/>
    <col min="14" max="14" width="0.7109375" style="30" customWidth="1"/>
    <col min="15" max="15" width="0.5703125" style="30" customWidth="1"/>
    <col min="16" max="16" width="0.140625" style="30" customWidth="1"/>
    <col min="17" max="16384" width="9.140625" style="30"/>
  </cols>
  <sheetData>
    <row r="1" spans="2:15" s="28" customFormat="1" ht="17.100000000000001" customHeight="1" x14ac:dyDescent="0.2">
      <c r="I1" s="70" t="s">
        <v>122</v>
      </c>
      <c r="J1" s="70"/>
      <c r="K1" s="70"/>
      <c r="L1" s="70"/>
      <c r="M1" s="70"/>
      <c r="N1" s="31"/>
      <c r="O1" s="31"/>
    </row>
    <row r="2" spans="2:15" s="28" customFormat="1" ht="10.5" customHeight="1" x14ac:dyDescent="0.2">
      <c r="B2" s="69"/>
      <c r="C2" s="69"/>
      <c r="D2" s="69"/>
      <c r="E2" s="69"/>
    </row>
    <row r="3" spans="2:15" s="28" customFormat="1" ht="2.65" customHeight="1" x14ac:dyDescent="0.2">
      <c r="B3" s="35"/>
      <c r="C3" s="35"/>
      <c r="D3" s="35"/>
    </row>
    <row r="4" spans="2:15" s="28" customFormat="1" ht="12.75" customHeight="1" x14ac:dyDescent="0.2">
      <c r="B4" s="69"/>
      <c r="C4" s="69"/>
      <c r="D4" s="69"/>
      <c r="E4" s="69"/>
    </row>
    <row r="5" spans="2:15" s="28" customFormat="1" ht="2.65" customHeight="1" x14ac:dyDescent="0.2">
      <c r="B5" s="35"/>
      <c r="C5" s="35"/>
      <c r="D5" s="35"/>
    </row>
    <row r="6" spans="2:15" s="28" customFormat="1" ht="14.25" customHeight="1" x14ac:dyDescent="0.2">
      <c r="B6" s="69"/>
      <c r="C6" s="69"/>
      <c r="D6" s="69"/>
      <c r="E6" s="69"/>
    </row>
    <row r="7" spans="2:15" s="28" customFormat="1" ht="5.25" customHeight="1" x14ac:dyDescent="0.2">
      <c r="B7" s="35"/>
      <c r="C7" s="35"/>
      <c r="D7" s="35"/>
    </row>
    <row r="8" spans="2:15" s="28" customFormat="1" ht="4.3499999999999996" customHeight="1" x14ac:dyDescent="0.2"/>
    <row r="9" spans="2:15" s="28" customFormat="1" ht="6.95" customHeight="1" x14ac:dyDescent="0.2">
      <c r="B9" s="71" t="s">
        <v>123</v>
      </c>
      <c r="C9" s="71"/>
      <c r="D9" s="71"/>
    </row>
    <row r="10" spans="2:15" s="28" customFormat="1" ht="12.2" customHeight="1" x14ac:dyDescent="0.2">
      <c r="B10" s="71"/>
      <c r="C10" s="71"/>
      <c r="D10" s="71"/>
      <c r="G10" s="38" t="s">
        <v>124</v>
      </c>
      <c r="H10" s="38"/>
      <c r="I10" s="38"/>
      <c r="J10" s="38"/>
      <c r="K10" s="38"/>
      <c r="L10" s="38"/>
      <c r="M10" s="38"/>
      <c r="N10" s="38"/>
    </row>
    <row r="11" spans="2:15" s="28" customFormat="1" ht="7.9" customHeight="1" x14ac:dyDescent="0.2">
      <c r="G11" s="38"/>
      <c r="H11" s="38"/>
      <c r="I11" s="38"/>
      <c r="J11" s="38"/>
      <c r="K11" s="38"/>
      <c r="L11" s="38"/>
      <c r="M11" s="38"/>
      <c r="N11" s="38"/>
    </row>
    <row r="12" spans="2:15" s="28" customFormat="1" ht="24" customHeight="1" x14ac:dyDescent="0.2">
      <c r="B12" s="63" t="s">
        <v>125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2:15" s="28" customFormat="1" ht="20.85" customHeight="1" x14ac:dyDescent="0.2">
      <c r="B13" s="39" t="s">
        <v>126</v>
      </c>
      <c r="C13" s="39"/>
      <c r="D13" s="39"/>
      <c r="E13" s="39"/>
      <c r="F13" s="39"/>
      <c r="G13" s="39"/>
      <c r="H13" s="39"/>
      <c r="I13" s="39"/>
    </row>
    <row r="14" spans="2:15" s="28" customFormat="1" ht="20.85" customHeight="1" x14ac:dyDescent="0.2">
      <c r="B14" s="39" t="s">
        <v>127</v>
      </c>
      <c r="C14" s="39"/>
      <c r="D14" s="39"/>
      <c r="E14" s="39"/>
      <c r="F14" s="39"/>
      <c r="G14" s="39"/>
      <c r="H14" s="39"/>
      <c r="I14" s="39"/>
    </row>
    <row r="15" spans="2:15" s="28" customFormat="1" ht="20.85" customHeight="1" x14ac:dyDescent="0.2">
      <c r="B15" s="39" t="s">
        <v>297</v>
      </c>
      <c r="C15" s="39"/>
      <c r="D15" s="39"/>
      <c r="E15" s="39"/>
      <c r="F15" s="39"/>
      <c r="G15" s="39"/>
      <c r="H15" s="39"/>
      <c r="I15" s="39"/>
    </row>
    <row r="16" spans="2:15" s="28" customFormat="1" ht="20.85" customHeight="1" x14ac:dyDescent="0.2">
      <c r="B16" s="39" t="s">
        <v>128</v>
      </c>
      <c r="C16" s="39"/>
      <c r="D16" s="39"/>
      <c r="E16" s="39"/>
      <c r="F16" s="39"/>
      <c r="G16" s="39"/>
      <c r="H16" s="39"/>
      <c r="I16" s="39"/>
    </row>
    <row r="17" spans="2:13" s="28" customFormat="1" ht="24.75" customHeight="1" x14ac:dyDescent="0.2">
      <c r="B17" s="40" t="s">
        <v>313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2:13" s="28" customFormat="1" ht="36" customHeight="1" x14ac:dyDescent="0.2">
      <c r="B18" s="41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2:13" s="28" customFormat="1" ht="18.2" customHeight="1" x14ac:dyDescent="0.2">
      <c r="B19" s="39" t="s">
        <v>129</v>
      </c>
      <c r="C19" s="39"/>
      <c r="D19" s="39"/>
      <c r="E19" s="39"/>
      <c r="F19" s="39"/>
      <c r="G19" s="39"/>
      <c r="H19" s="39"/>
      <c r="I19" s="39"/>
      <c r="J19" s="39"/>
      <c r="K19" s="39"/>
    </row>
    <row r="20" spans="2:13" s="28" customFormat="1" ht="45.4" customHeight="1" x14ac:dyDescent="0.2">
      <c r="B20" s="20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8" customFormat="1" ht="19.7" customHeight="1" x14ac:dyDescent="0.2">
      <c r="B21" s="21">
        <v>1</v>
      </c>
      <c r="C21" s="22" t="s">
        <v>15</v>
      </c>
      <c r="D21" s="22" t="s">
        <v>16</v>
      </c>
      <c r="E21" s="9" t="s">
        <v>17</v>
      </c>
      <c r="F21" s="22" t="s">
        <v>14</v>
      </c>
      <c r="G21" s="23">
        <v>300</v>
      </c>
      <c r="H21" s="24">
        <v>0</v>
      </c>
      <c r="I21" s="25">
        <f>ROUND(G21* H21,2)</f>
        <v>0</v>
      </c>
      <c r="J21" s="21">
        <v>8</v>
      </c>
      <c r="K21" s="25">
        <f>ROUND(I21* J21/100,2)</f>
        <v>0</v>
      </c>
      <c r="L21" s="64">
        <f>ROUND(I21+ K21,2)</f>
        <v>0</v>
      </c>
      <c r="M21" s="65"/>
    </row>
    <row r="22" spans="2:13" s="28" customFormat="1" ht="19.7" customHeight="1" x14ac:dyDescent="0.2">
      <c r="B22" s="21">
        <v>2</v>
      </c>
      <c r="C22" s="22" t="s">
        <v>11</v>
      </c>
      <c r="D22" s="22" t="s">
        <v>12</v>
      </c>
      <c r="E22" s="9" t="s">
        <v>13</v>
      </c>
      <c r="F22" s="22" t="s">
        <v>14</v>
      </c>
      <c r="G22" s="23">
        <v>1700</v>
      </c>
      <c r="H22" s="24">
        <v>0</v>
      </c>
      <c r="I22" s="25">
        <f>ROUND(G22* H22,2)</f>
        <v>0</v>
      </c>
      <c r="J22" s="21">
        <v>8</v>
      </c>
      <c r="K22" s="25">
        <f>ROUND(I22* J22/100,2)</f>
        <v>0</v>
      </c>
      <c r="L22" s="64">
        <f>ROUND(I22+ K22,2)</f>
        <v>0</v>
      </c>
      <c r="M22" s="65"/>
    </row>
    <row r="23" spans="2:13" s="28" customFormat="1" ht="3.2" customHeight="1" x14ac:dyDescent="0.2"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2:13" s="28" customFormat="1" ht="18.2" customHeight="1" x14ac:dyDescent="0.2">
      <c r="B24" s="43" t="s">
        <v>130</v>
      </c>
      <c r="C24" s="43"/>
      <c r="D24" s="43"/>
      <c r="E24" s="43"/>
      <c r="F24" s="43"/>
      <c r="G24" s="43"/>
      <c r="H24" s="43"/>
      <c r="I24" s="43"/>
      <c r="J24" s="43"/>
      <c r="K24" s="43"/>
      <c r="L24" s="29"/>
      <c r="M24" s="29"/>
    </row>
    <row r="25" spans="2:13" s="28" customFormat="1" ht="45.4" customHeight="1" x14ac:dyDescent="0.2">
      <c r="B25" s="20" t="s">
        <v>0</v>
      </c>
      <c r="C25" s="6" t="s">
        <v>1</v>
      </c>
      <c r="D25" s="5" t="s">
        <v>2</v>
      </c>
      <c r="E25" s="5" t="s">
        <v>3</v>
      </c>
      <c r="F25" s="5" t="s">
        <v>4</v>
      </c>
      <c r="G25" s="5" t="s">
        <v>5</v>
      </c>
      <c r="H25" s="5" t="s">
        <v>6</v>
      </c>
      <c r="I25" s="6" t="s">
        <v>7</v>
      </c>
      <c r="J25" s="5" t="s">
        <v>8</v>
      </c>
      <c r="K25" s="5" t="s">
        <v>9</v>
      </c>
      <c r="L25" s="66" t="s">
        <v>10</v>
      </c>
      <c r="M25" s="66"/>
    </row>
    <row r="26" spans="2:13" s="28" customFormat="1" ht="19.7" customHeight="1" x14ac:dyDescent="0.2">
      <c r="B26" s="21">
        <v>3</v>
      </c>
      <c r="C26" s="22" t="s">
        <v>11</v>
      </c>
      <c r="D26" s="22" t="s">
        <v>12</v>
      </c>
      <c r="E26" s="9" t="s">
        <v>13</v>
      </c>
      <c r="F26" s="22" t="s">
        <v>14</v>
      </c>
      <c r="G26" s="23">
        <v>2400</v>
      </c>
      <c r="H26" s="24">
        <v>0</v>
      </c>
      <c r="I26" s="25">
        <f>ROUND(G26* H26,2)</f>
        <v>0</v>
      </c>
      <c r="J26" s="21">
        <v>8</v>
      </c>
      <c r="K26" s="25">
        <f>ROUND(I26* J26/100,2)</f>
        <v>0</v>
      </c>
      <c r="L26" s="64">
        <f>ROUND(I26+ K26,2)</f>
        <v>0</v>
      </c>
      <c r="M26" s="65"/>
    </row>
    <row r="27" spans="2:13" s="28" customFormat="1" ht="3.2" customHeight="1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</row>
    <row r="28" spans="2:13" s="28" customFormat="1" ht="18.2" customHeight="1" x14ac:dyDescent="0.2">
      <c r="B28" s="43" t="s">
        <v>131</v>
      </c>
      <c r="C28" s="43"/>
      <c r="D28" s="43"/>
      <c r="E28" s="43"/>
      <c r="F28" s="43"/>
      <c r="G28" s="43"/>
      <c r="H28" s="43"/>
      <c r="I28" s="43"/>
      <c r="J28" s="43"/>
      <c r="K28" s="43"/>
      <c r="L28" s="29"/>
      <c r="M28" s="29"/>
    </row>
    <row r="29" spans="2:13" s="28" customFormat="1" ht="14.25" customHeight="1" x14ac:dyDescent="0.2">
      <c r="B29" s="20" t="s">
        <v>0</v>
      </c>
      <c r="C29" s="6" t="s">
        <v>1</v>
      </c>
      <c r="D29" s="5" t="s">
        <v>2</v>
      </c>
      <c r="E29" s="5" t="s">
        <v>3</v>
      </c>
      <c r="F29" s="5" t="s">
        <v>4</v>
      </c>
      <c r="G29" s="5" t="s">
        <v>5</v>
      </c>
      <c r="H29" s="5" t="s">
        <v>6</v>
      </c>
      <c r="I29" s="6" t="s">
        <v>7</v>
      </c>
      <c r="J29" s="5" t="s">
        <v>8</v>
      </c>
      <c r="K29" s="5" t="s">
        <v>9</v>
      </c>
      <c r="L29" s="66" t="s">
        <v>10</v>
      </c>
      <c r="M29" s="66"/>
    </row>
    <row r="30" spans="2:13" s="28" customFormat="1" ht="19.7" customHeight="1" x14ac:dyDescent="0.2">
      <c r="B30" s="21">
        <v>4</v>
      </c>
      <c r="C30" s="22" t="s">
        <v>15</v>
      </c>
      <c r="D30" s="22" t="s">
        <v>16</v>
      </c>
      <c r="E30" s="9" t="s">
        <v>17</v>
      </c>
      <c r="F30" s="22" t="s">
        <v>14</v>
      </c>
      <c r="G30" s="23">
        <v>480</v>
      </c>
      <c r="H30" s="24">
        <v>0</v>
      </c>
      <c r="I30" s="25">
        <f>ROUND(G30* H30,2)</f>
        <v>0</v>
      </c>
      <c r="J30" s="21">
        <v>8</v>
      </c>
      <c r="K30" s="25">
        <f>ROUND(I30* J30/100,2)</f>
        <v>0</v>
      </c>
      <c r="L30" s="64">
        <f>ROUND(I30+ K30,2)</f>
        <v>0</v>
      </c>
      <c r="M30" s="65"/>
    </row>
    <row r="31" spans="2:13" s="28" customFormat="1" ht="3.2" customHeight="1" x14ac:dyDescent="0.2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</row>
    <row r="32" spans="2:13" s="28" customFormat="1" ht="18.2" customHeight="1" x14ac:dyDescent="0.2">
      <c r="B32" s="43" t="s">
        <v>132</v>
      </c>
      <c r="C32" s="43"/>
      <c r="D32" s="43"/>
      <c r="E32" s="43"/>
      <c r="F32" s="43"/>
      <c r="G32" s="43"/>
      <c r="H32" s="43"/>
      <c r="I32" s="43"/>
      <c r="J32" s="43"/>
      <c r="K32" s="43"/>
      <c r="L32" s="29"/>
      <c r="M32" s="29"/>
    </row>
    <row r="33" spans="2:13" s="28" customFormat="1" ht="45.4" customHeight="1" x14ac:dyDescent="0.2">
      <c r="B33" s="20" t="s">
        <v>0</v>
      </c>
      <c r="C33" s="6" t="s">
        <v>1</v>
      </c>
      <c r="D33" s="5" t="s">
        <v>2</v>
      </c>
      <c r="E33" s="5" t="s">
        <v>3</v>
      </c>
      <c r="F33" s="5" t="s">
        <v>4</v>
      </c>
      <c r="G33" s="5" t="s">
        <v>5</v>
      </c>
      <c r="H33" s="5" t="s">
        <v>6</v>
      </c>
      <c r="I33" s="6" t="s">
        <v>7</v>
      </c>
      <c r="J33" s="5" t="s">
        <v>8</v>
      </c>
      <c r="K33" s="5" t="s">
        <v>9</v>
      </c>
      <c r="L33" s="66" t="s">
        <v>10</v>
      </c>
      <c r="M33" s="66"/>
    </row>
    <row r="34" spans="2:13" s="28" customFormat="1" ht="19.7" customHeight="1" x14ac:dyDescent="0.2">
      <c r="B34" s="21">
        <v>5</v>
      </c>
      <c r="C34" s="22" t="s">
        <v>15</v>
      </c>
      <c r="D34" s="22" t="s">
        <v>16</v>
      </c>
      <c r="E34" s="9" t="s">
        <v>17</v>
      </c>
      <c r="F34" s="22" t="s">
        <v>14</v>
      </c>
      <c r="G34" s="23">
        <v>1220</v>
      </c>
      <c r="H34" s="24">
        <v>0</v>
      </c>
      <c r="I34" s="25">
        <f>ROUND(G34* H34,2)</f>
        <v>0</v>
      </c>
      <c r="J34" s="21">
        <v>8</v>
      </c>
      <c r="K34" s="25">
        <f>ROUND(I34* J34/100,2)</f>
        <v>0</v>
      </c>
      <c r="L34" s="64">
        <f>ROUND(I34+ K34,2)</f>
        <v>0</v>
      </c>
      <c r="M34" s="65"/>
    </row>
    <row r="35" spans="2:13" s="28" customFormat="1" ht="17.25" customHeight="1" x14ac:dyDescent="0.2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2:13" s="28" customFormat="1" ht="45.4" customHeight="1" x14ac:dyDescent="0.2">
      <c r="B36" s="20" t="s">
        <v>0</v>
      </c>
      <c r="C36" s="6" t="s">
        <v>1</v>
      </c>
      <c r="D36" s="5" t="s">
        <v>2</v>
      </c>
      <c r="E36" s="5" t="s">
        <v>3</v>
      </c>
      <c r="F36" s="5" t="s">
        <v>4</v>
      </c>
      <c r="G36" s="5" t="s">
        <v>5</v>
      </c>
      <c r="H36" s="5" t="s">
        <v>6</v>
      </c>
      <c r="I36" s="6" t="s">
        <v>7</v>
      </c>
      <c r="J36" s="5" t="s">
        <v>8</v>
      </c>
      <c r="K36" s="5" t="s">
        <v>9</v>
      </c>
      <c r="L36" s="66" t="s">
        <v>10</v>
      </c>
      <c r="M36" s="66"/>
    </row>
    <row r="37" spans="2:13" s="28" customFormat="1" ht="81" customHeight="1" x14ac:dyDescent="0.2">
      <c r="B37" s="21">
        <v>6</v>
      </c>
      <c r="C37" s="22" t="s">
        <v>25</v>
      </c>
      <c r="D37" s="22" t="s">
        <v>26</v>
      </c>
      <c r="E37" s="26" t="s">
        <v>27</v>
      </c>
      <c r="F37" s="22" t="s">
        <v>28</v>
      </c>
      <c r="G37" s="23">
        <v>0.9</v>
      </c>
      <c r="H37" s="24">
        <v>0</v>
      </c>
      <c r="I37" s="25">
        <f t="shared" ref="I37:I67" si="0">ROUND(G37* H37,2)</f>
        <v>0</v>
      </c>
      <c r="J37" s="21">
        <v>8</v>
      </c>
      <c r="K37" s="25">
        <f t="shared" ref="K37:K67" si="1">ROUND(I37* J37/100,2)</f>
        <v>0</v>
      </c>
      <c r="L37" s="64">
        <f t="shared" ref="L37:L67" si="2">ROUND(I37+ K37,2)</f>
        <v>0</v>
      </c>
      <c r="M37" s="65"/>
    </row>
    <row r="38" spans="2:13" s="28" customFormat="1" ht="28.7" customHeight="1" x14ac:dyDescent="0.2">
      <c r="B38" s="21">
        <v>7</v>
      </c>
      <c r="C38" s="22" t="s">
        <v>29</v>
      </c>
      <c r="D38" s="22" t="s">
        <v>30</v>
      </c>
      <c r="E38" s="9" t="s">
        <v>31</v>
      </c>
      <c r="F38" s="22" t="s">
        <v>32</v>
      </c>
      <c r="G38" s="23">
        <v>900</v>
      </c>
      <c r="H38" s="24">
        <v>0</v>
      </c>
      <c r="I38" s="25">
        <f t="shared" si="0"/>
        <v>0</v>
      </c>
      <c r="J38" s="21">
        <v>8</v>
      </c>
      <c r="K38" s="25">
        <f t="shared" si="1"/>
        <v>0</v>
      </c>
      <c r="L38" s="64">
        <f t="shared" si="2"/>
        <v>0</v>
      </c>
      <c r="M38" s="65"/>
    </row>
    <row r="39" spans="2:13" s="28" customFormat="1" ht="19.7" customHeight="1" x14ac:dyDescent="0.2">
      <c r="B39" s="21">
        <v>8</v>
      </c>
      <c r="C39" s="22" t="s">
        <v>33</v>
      </c>
      <c r="D39" s="22" t="s">
        <v>34</v>
      </c>
      <c r="E39" s="9" t="s">
        <v>35</v>
      </c>
      <c r="F39" s="22" t="s">
        <v>32</v>
      </c>
      <c r="G39" s="23">
        <v>100</v>
      </c>
      <c r="H39" s="24">
        <v>0</v>
      </c>
      <c r="I39" s="25">
        <f t="shared" si="0"/>
        <v>0</v>
      </c>
      <c r="J39" s="21">
        <v>8</v>
      </c>
      <c r="K39" s="25">
        <f t="shared" si="1"/>
        <v>0</v>
      </c>
      <c r="L39" s="64">
        <f t="shared" si="2"/>
        <v>0</v>
      </c>
      <c r="M39" s="65"/>
    </row>
    <row r="40" spans="2:13" s="28" customFormat="1" ht="19.7" customHeight="1" x14ac:dyDescent="0.2">
      <c r="B40" s="21">
        <v>9</v>
      </c>
      <c r="C40" s="22" t="s">
        <v>36</v>
      </c>
      <c r="D40" s="22" t="s">
        <v>37</v>
      </c>
      <c r="E40" s="9" t="s">
        <v>38</v>
      </c>
      <c r="F40" s="22" t="s">
        <v>39</v>
      </c>
      <c r="G40" s="23">
        <v>13.85</v>
      </c>
      <c r="H40" s="24">
        <v>0</v>
      </c>
      <c r="I40" s="25">
        <f t="shared" si="0"/>
        <v>0</v>
      </c>
      <c r="J40" s="21">
        <v>8</v>
      </c>
      <c r="K40" s="25">
        <f t="shared" si="1"/>
        <v>0</v>
      </c>
      <c r="L40" s="64">
        <f t="shared" si="2"/>
        <v>0</v>
      </c>
      <c r="M40" s="65"/>
    </row>
    <row r="41" spans="2:13" s="28" customFormat="1" ht="19.7" customHeight="1" x14ac:dyDescent="0.2">
      <c r="B41" s="21">
        <v>10</v>
      </c>
      <c r="C41" s="22" t="s">
        <v>40</v>
      </c>
      <c r="D41" s="22" t="s">
        <v>41</v>
      </c>
      <c r="E41" s="9" t="s">
        <v>42</v>
      </c>
      <c r="F41" s="22" t="s">
        <v>39</v>
      </c>
      <c r="G41" s="23">
        <v>1.34</v>
      </c>
      <c r="H41" s="24">
        <v>0</v>
      </c>
      <c r="I41" s="25">
        <f t="shared" si="0"/>
        <v>0</v>
      </c>
      <c r="J41" s="21">
        <v>8</v>
      </c>
      <c r="K41" s="25">
        <f t="shared" si="1"/>
        <v>0</v>
      </c>
      <c r="L41" s="64">
        <f t="shared" si="2"/>
        <v>0</v>
      </c>
      <c r="M41" s="65"/>
    </row>
    <row r="42" spans="2:13" s="28" customFormat="1" ht="19.7" customHeight="1" x14ac:dyDescent="0.2">
      <c r="B42" s="21">
        <v>11</v>
      </c>
      <c r="C42" s="22" t="s">
        <v>43</v>
      </c>
      <c r="D42" s="22" t="s">
        <v>44</v>
      </c>
      <c r="E42" s="9" t="s">
        <v>45</v>
      </c>
      <c r="F42" s="22" t="s">
        <v>39</v>
      </c>
      <c r="G42" s="23">
        <v>1.8</v>
      </c>
      <c r="H42" s="24">
        <v>0</v>
      </c>
      <c r="I42" s="25">
        <f t="shared" si="0"/>
        <v>0</v>
      </c>
      <c r="J42" s="21">
        <v>8</v>
      </c>
      <c r="K42" s="25">
        <f t="shared" si="1"/>
        <v>0</v>
      </c>
      <c r="L42" s="64">
        <f t="shared" si="2"/>
        <v>0</v>
      </c>
      <c r="M42" s="65"/>
    </row>
    <row r="43" spans="2:13" s="28" customFormat="1" ht="19.7" customHeight="1" x14ac:dyDescent="0.2">
      <c r="B43" s="21">
        <v>12</v>
      </c>
      <c r="C43" s="22" t="s">
        <v>151</v>
      </c>
      <c r="D43" s="22" t="s">
        <v>152</v>
      </c>
      <c r="E43" s="9" t="s">
        <v>153</v>
      </c>
      <c r="F43" s="22" t="s">
        <v>39</v>
      </c>
      <c r="G43" s="23">
        <v>12.05</v>
      </c>
      <c r="H43" s="24">
        <v>0</v>
      </c>
      <c r="I43" s="25">
        <f t="shared" si="0"/>
        <v>0</v>
      </c>
      <c r="J43" s="21">
        <v>8</v>
      </c>
      <c r="K43" s="25">
        <f t="shared" si="1"/>
        <v>0</v>
      </c>
      <c r="L43" s="64">
        <f t="shared" si="2"/>
        <v>0</v>
      </c>
      <c r="M43" s="65"/>
    </row>
    <row r="44" spans="2:13" s="28" customFormat="1" ht="28.7" customHeight="1" x14ac:dyDescent="0.2">
      <c r="B44" s="21">
        <v>13</v>
      </c>
      <c r="C44" s="22" t="s">
        <v>145</v>
      </c>
      <c r="D44" s="22" t="s">
        <v>146</v>
      </c>
      <c r="E44" s="9" t="s">
        <v>147</v>
      </c>
      <c r="F44" s="22" t="s">
        <v>39</v>
      </c>
      <c r="G44" s="23">
        <v>1.34</v>
      </c>
      <c r="H44" s="24">
        <v>0</v>
      </c>
      <c r="I44" s="25">
        <f t="shared" si="0"/>
        <v>0</v>
      </c>
      <c r="J44" s="21">
        <v>8</v>
      </c>
      <c r="K44" s="25">
        <f t="shared" si="1"/>
        <v>0</v>
      </c>
      <c r="L44" s="64">
        <f t="shared" si="2"/>
        <v>0</v>
      </c>
      <c r="M44" s="65"/>
    </row>
    <row r="45" spans="2:13" s="28" customFormat="1" ht="19.7" customHeight="1" x14ac:dyDescent="0.2">
      <c r="B45" s="21">
        <v>14</v>
      </c>
      <c r="C45" s="22" t="s">
        <v>49</v>
      </c>
      <c r="D45" s="22" t="s">
        <v>50</v>
      </c>
      <c r="E45" s="9" t="s">
        <v>51</v>
      </c>
      <c r="F45" s="22" t="s">
        <v>39</v>
      </c>
      <c r="G45" s="23">
        <v>15.19</v>
      </c>
      <c r="H45" s="24">
        <v>0</v>
      </c>
      <c r="I45" s="25">
        <f t="shared" si="0"/>
        <v>0</v>
      </c>
      <c r="J45" s="21">
        <v>23</v>
      </c>
      <c r="K45" s="25">
        <f t="shared" si="1"/>
        <v>0</v>
      </c>
      <c r="L45" s="64">
        <f t="shared" si="2"/>
        <v>0</v>
      </c>
      <c r="M45" s="65"/>
    </row>
    <row r="46" spans="2:13" s="28" customFormat="1" ht="28.7" customHeight="1" x14ac:dyDescent="0.2">
      <c r="B46" s="21">
        <v>15</v>
      </c>
      <c r="C46" s="22" t="s">
        <v>52</v>
      </c>
      <c r="D46" s="22" t="s">
        <v>53</v>
      </c>
      <c r="E46" s="9" t="s">
        <v>54</v>
      </c>
      <c r="F46" s="22" t="s">
        <v>28</v>
      </c>
      <c r="G46" s="23">
        <v>11.62</v>
      </c>
      <c r="H46" s="24">
        <v>0</v>
      </c>
      <c r="I46" s="25">
        <f t="shared" si="0"/>
        <v>0</v>
      </c>
      <c r="J46" s="21">
        <v>8</v>
      </c>
      <c r="K46" s="25">
        <f t="shared" si="1"/>
        <v>0</v>
      </c>
      <c r="L46" s="64">
        <f t="shared" si="2"/>
        <v>0</v>
      </c>
      <c r="M46" s="65"/>
    </row>
    <row r="47" spans="2:13" s="28" customFormat="1" ht="28.7" customHeight="1" x14ac:dyDescent="0.2">
      <c r="B47" s="21">
        <v>16</v>
      </c>
      <c r="C47" s="22" t="s">
        <v>58</v>
      </c>
      <c r="D47" s="22" t="s">
        <v>59</v>
      </c>
      <c r="E47" s="9" t="s">
        <v>60</v>
      </c>
      <c r="F47" s="22" t="s">
        <v>28</v>
      </c>
      <c r="G47" s="23">
        <v>1</v>
      </c>
      <c r="H47" s="24">
        <v>0</v>
      </c>
      <c r="I47" s="25">
        <f t="shared" si="0"/>
        <v>0</v>
      </c>
      <c r="J47" s="21">
        <v>8</v>
      </c>
      <c r="K47" s="25">
        <f t="shared" si="1"/>
        <v>0</v>
      </c>
      <c r="L47" s="64">
        <f t="shared" si="2"/>
        <v>0</v>
      </c>
      <c r="M47" s="65"/>
    </row>
    <row r="48" spans="2:13" s="28" customFormat="1" ht="19.7" customHeight="1" x14ac:dyDescent="0.2">
      <c r="B48" s="21">
        <v>17</v>
      </c>
      <c r="C48" s="22" t="s">
        <v>61</v>
      </c>
      <c r="D48" s="22" t="s">
        <v>62</v>
      </c>
      <c r="E48" s="9" t="s">
        <v>63</v>
      </c>
      <c r="F48" s="22" t="s">
        <v>28</v>
      </c>
      <c r="G48" s="23">
        <v>14.35</v>
      </c>
      <c r="H48" s="24">
        <v>0</v>
      </c>
      <c r="I48" s="25">
        <f t="shared" si="0"/>
        <v>0</v>
      </c>
      <c r="J48" s="21">
        <v>8</v>
      </c>
      <c r="K48" s="25">
        <f t="shared" si="1"/>
        <v>0</v>
      </c>
      <c r="L48" s="64">
        <f t="shared" si="2"/>
        <v>0</v>
      </c>
      <c r="M48" s="65"/>
    </row>
    <row r="49" spans="2:13" s="28" customFormat="1" ht="19.7" customHeight="1" x14ac:dyDescent="0.2">
      <c r="B49" s="21">
        <v>18</v>
      </c>
      <c r="C49" s="22" t="s">
        <v>64</v>
      </c>
      <c r="D49" s="22" t="s">
        <v>65</v>
      </c>
      <c r="E49" s="9" t="s">
        <v>66</v>
      </c>
      <c r="F49" s="22" t="s">
        <v>28</v>
      </c>
      <c r="G49" s="23">
        <v>17.940000000000001</v>
      </c>
      <c r="H49" s="24">
        <v>0</v>
      </c>
      <c r="I49" s="25">
        <f t="shared" si="0"/>
        <v>0</v>
      </c>
      <c r="J49" s="21">
        <v>8</v>
      </c>
      <c r="K49" s="25">
        <f t="shared" si="1"/>
        <v>0</v>
      </c>
      <c r="L49" s="64">
        <f t="shared" si="2"/>
        <v>0</v>
      </c>
      <c r="M49" s="65"/>
    </row>
    <row r="50" spans="2:13" s="28" customFormat="1" ht="28.7" customHeight="1" x14ac:dyDescent="0.2">
      <c r="B50" s="21">
        <v>19</v>
      </c>
      <c r="C50" s="22" t="s">
        <v>67</v>
      </c>
      <c r="D50" s="22" t="s">
        <v>68</v>
      </c>
      <c r="E50" s="9" t="s">
        <v>69</v>
      </c>
      <c r="F50" s="22" t="s">
        <v>28</v>
      </c>
      <c r="G50" s="23">
        <v>16.5</v>
      </c>
      <c r="H50" s="24">
        <v>0</v>
      </c>
      <c r="I50" s="25">
        <f t="shared" si="0"/>
        <v>0</v>
      </c>
      <c r="J50" s="21">
        <v>8</v>
      </c>
      <c r="K50" s="25">
        <f t="shared" si="1"/>
        <v>0</v>
      </c>
      <c r="L50" s="64">
        <f t="shared" si="2"/>
        <v>0</v>
      </c>
      <c r="M50" s="65"/>
    </row>
    <row r="51" spans="2:13" s="28" customFormat="1" ht="19.7" customHeight="1" x14ac:dyDescent="0.2">
      <c r="B51" s="21">
        <v>20</v>
      </c>
      <c r="C51" s="22" t="s">
        <v>154</v>
      </c>
      <c r="D51" s="22" t="s">
        <v>155</v>
      </c>
      <c r="E51" s="9" t="s">
        <v>156</v>
      </c>
      <c r="F51" s="22" t="s">
        <v>39</v>
      </c>
      <c r="G51" s="23">
        <v>0.11</v>
      </c>
      <c r="H51" s="24">
        <v>0</v>
      </c>
      <c r="I51" s="25">
        <f t="shared" si="0"/>
        <v>0</v>
      </c>
      <c r="J51" s="21">
        <v>8</v>
      </c>
      <c r="K51" s="25">
        <f t="shared" si="1"/>
        <v>0</v>
      </c>
      <c r="L51" s="64">
        <f t="shared" si="2"/>
        <v>0</v>
      </c>
      <c r="M51" s="65"/>
    </row>
    <row r="52" spans="2:13" s="28" customFormat="1" ht="19.7" customHeight="1" x14ac:dyDescent="0.2">
      <c r="B52" s="21">
        <v>21</v>
      </c>
      <c r="C52" s="22" t="s">
        <v>157</v>
      </c>
      <c r="D52" s="22" t="s">
        <v>158</v>
      </c>
      <c r="E52" s="9" t="s">
        <v>159</v>
      </c>
      <c r="F52" s="22" t="s">
        <v>39</v>
      </c>
      <c r="G52" s="23">
        <v>0.33</v>
      </c>
      <c r="H52" s="24">
        <v>0</v>
      </c>
      <c r="I52" s="25">
        <f t="shared" si="0"/>
        <v>0</v>
      </c>
      <c r="J52" s="21">
        <v>8</v>
      </c>
      <c r="K52" s="25">
        <f t="shared" si="1"/>
        <v>0</v>
      </c>
      <c r="L52" s="64">
        <f t="shared" si="2"/>
        <v>0</v>
      </c>
      <c r="M52" s="65"/>
    </row>
    <row r="53" spans="2:13" s="28" customFormat="1" ht="28.7" customHeight="1" x14ac:dyDescent="0.2">
      <c r="B53" s="21">
        <v>22</v>
      </c>
      <c r="C53" s="22" t="s">
        <v>73</v>
      </c>
      <c r="D53" s="22" t="s">
        <v>74</v>
      </c>
      <c r="E53" s="9" t="s">
        <v>75</v>
      </c>
      <c r="F53" s="22" t="s">
        <v>76</v>
      </c>
      <c r="G53" s="23">
        <v>5.6</v>
      </c>
      <c r="H53" s="24">
        <v>0</v>
      </c>
      <c r="I53" s="25">
        <f t="shared" si="0"/>
        <v>0</v>
      </c>
      <c r="J53" s="21">
        <v>23</v>
      </c>
      <c r="K53" s="25">
        <f t="shared" si="1"/>
        <v>0</v>
      </c>
      <c r="L53" s="64">
        <f t="shared" si="2"/>
        <v>0</v>
      </c>
      <c r="M53" s="65"/>
    </row>
    <row r="54" spans="2:13" s="28" customFormat="1" ht="19.7" customHeight="1" x14ac:dyDescent="0.2">
      <c r="B54" s="21">
        <v>23</v>
      </c>
      <c r="C54" s="22" t="s">
        <v>77</v>
      </c>
      <c r="D54" s="22" t="s">
        <v>78</v>
      </c>
      <c r="E54" s="9" t="s">
        <v>79</v>
      </c>
      <c r="F54" s="22" t="s">
        <v>76</v>
      </c>
      <c r="G54" s="23">
        <v>2.64</v>
      </c>
      <c r="H54" s="24">
        <v>0</v>
      </c>
      <c r="I54" s="25">
        <f t="shared" si="0"/>
        <v>0</v>
      </c>
      <c r="J54" s="21">
        <v>23</v>
      </c>
      <c r="K54" s="25">
        <f t="shared" si="1"/>
        <v>0</v>
      </c>
      <c r="L54" s="64">
        <f t="shared" si="2"/>
        <v>0</v>
      </c>
      <c r="M54" s="65"/>
    </row>
    <row r="55" spans="2:13" s="28" customFormat="1" ht="19.7" customHeight="1" x14ac:dyDescent="0.2">
      <c r="B55" s="21">
        <v>24</v>
      </c>
      <c r="C55" s="22" t="s">
        <v>80</v>
      </c>
      <c r="D55" s="22" t="s">
        <v>81</v>
      </c>
      <c r="E55" s="9" t="s">
        <v>82</v>
      </c>
      <c r="F55" s="22" t="s">
        <v>83</v>
      </c>
      <c r="G55" s="23">
        <v>150</v>
      </c>
      <c r="H55" s="24">
        <v>0</v>
      </c>
      <c r="I55" s="25">
        <f t="shared" si="0"/>
        <v>0</v>
      </c>
      <c r="J55" s="21">
        <v>23</v>
      </c>
      <c r="K55" s="25">
        <f t="shared" si="1"/>
        <v>0</v>
      </c>
      <c r="L55" s="64">
        <f t="shared" si="2"/>
        <v>0</v>
      </c>
      <c r="M55" s="65"/>
    </row>
    <row r="56" spans="2:13" s="28" customFormat="1" ht="19.7" customHeight="1" x14ac:dyDescent="0.2">
      <c r="B56" s="21">
        <v>25</v>
      </c>
      <c r="C56" s="22" t="s">
        <v>84</v>
      </c>
      <c r="D56" s="22" t="s">
        <v>85</v>
      </c>
      <c r="E56" s="9" t="s">
        <v>86</v>
      </c>
      <c r="F56" s="22" t="s">
        <v>87</v>
      </c>
      <c r="G56" s="23">
        <v>24</v>
      </c>
      <c r="H56" s="24">
        <v>0</v>
      </c>
      <c r="I56" s="25">
        <f t="shared" si="0"/>
        <v>0</v>
      </c>
      <c r="J56" s="21">
        <v>8</v>
      </c>
      <c r="K56" s="25">
        <f t="shared" si="1"/>
        <v>0</v>
      </c>
      <c r="L56" s="64">
        <f t="shared" si="2"/>
        <v>0</v>
      </c>
      <c r="M56" s="65"/>
    </row>
    <row r="57" spans="2:13" s="28" customFormat="1" ht="19.7" customHeight="1" x14ac:dyDescent="0.2">
      <c r="B57" s="21">
        <v>26</v>
      </c>
      <c r="C57" s="22" t="s">
        <v>88</v>
      </c>
      <c r="D57" s="22" t="s">
        <v>89</v>
      </c>
      <c r="E57" s="9" t="s">
        <v>90</v>
      </c>
      <c r="F57" s="22" t="s">
        <v>14</v>
      </c>
      <c r="G57" s="23">
        <v>4</v>
      </c>
      <c r="H57" s="24">
        <v>0</v>
      </c>
      <c r="I57" s="25">
        <f t="shared" si="0"/>
        <v>0</v>
      </c>
      <c r="J57" s="21">
        <v>8</v>
      </c>
      <c r="K57" s="25">
        <f t="shared" si="1"/>
        <v>0</v>
      </c>
      <c r="L57" s="64">
        <f t="shared" si="2"/>
        <v>0</v>
      </c>
      <c r="M57" s="65"/>
    </row>
    <row r="58" spans="2:13" s="28" customFormat="1" ht="28.7" customHeight="1" x14ac:dyDescent="0.2">
      <c r="B58" s="21">
        <v>27</v>
      </c>
      <c r="C58" s="22" t="s">
        <v>91</v>
      </c>
      <c r="D58" s="22" t="s">
        <v>92</v>
      </c>
      <c r="E58" s="9" t="s">
        <v>93</v>
      </c>
      <c r="F58" s="22" t="s">
        <v>87</v>
      </c>
      <c r="G58" s="23">
        <v>60</v>
      </c>
      <c r="H58" s="24">
        <v>0</v>
      </c>
      <c r="I58" s="25">
        <f t="shared" si="0"/>
        <v>0</v>
      </c>
      <c r="J58" s="21">
        <v>8</v>
      </c>
      <c r="K58" s="25">
        <f t="shared" si="1"/>
        <v>0</v>
      </c>
      <c r="L58" s="64">
        <f t="shared" si="2"/>
        <v>0</v>
      </c>
      <c r="M58" s="65"/>
    </row>
    <row r="59" spans="2:13" s="28" customFormat="1" ht="19.7" customHeight="1" x14ac:dyDescent="0.2">
      <c r="B59" s="21">
        <v>28</v>
      </c>
      <c r="C59" s="22" t="s">
        <v>94</v>
      </c>
      <c r="D59" s="22" t="s">
        <v>95</v>
      </c>
      <c r="E59" s="9" t="s">
        <v>96</v>
      </c>
      <c r="F59" s="22" t="s">
        <v>87</v>
      </c>
      <c r="G59" s="23">
        <v>225</v>
      </c>
      <c r="H59" s="24">
        <v>0</v>
      </c>
      <c r="I59" s="25">
        <f t="shared" si="0"/>
        <v>0</v>
      </c>
      <c r="J59" s="21">
        <v>8</v>
      </c>
      <c r="K59" s="25">
        <f t="shared" si="1"/>
        <v>0</v>
      </c>
      <c r="L59" s="64">
        <f t="shared" si="2"/>
        <v>0</v>
      </c>
      <c r="M59" s="65"/>
    </row>
    <row r="60" spans="2:13" s="28" customFormat="1" ht="28.7" customHeight="1" x14ac:dyDescent="0.2">
      <c r="B60" s="21">
        <v>29</v>
      </c>
      <c r="C60" s="22" t="s">
        <v>160</v>
      </c>
      <c r="D60" s="22" t="s">
        <v>161</v>
      </c>
      <c r="E60" s="9" t="s">
        <v>162</v>
      </c>
      <c r="F60" s="22" t="s">
        <v>87</v>
      </c>
      <c r="G60" s="23">
        <v>10</v>
      </c>
      <c r="H60" s="24">
        <v>0</v>
      </c>
      <c r="I60" s="25">
        <f t="shared" si="0"/>
        <v>0</v>
      </c>
      <c r="J60" s="21">
        <v>8</v>
      </c>
      <c r="K60" s="25">
        <f t="shared" si="1"/>
        <v>0</v>
      </c>
      <c r="L60" s="64">
        <f t="shared" si="2"/>
        <v>0</v>
      </c>
      <c r="M60" s="65"/>
    </row>
    <row r="61" spans="2:13" s="28" customFormat="1" ht="19.7" customHeight="1" x14ac:dyDescent="0.2">
      <c r="B61" s="21">
        <v>30</v>
      </c>
      <c r="C61" s="22" t="s">
        <v>97</v>
      </c>
      <c r="D61" s="22" t="s">
        <v>98</v>
      </c>
      <c r="E61" s="9" t="s">
        <v>99</v>
      </c>
      <c r="F61" s="22" t="s">
        <v>87</v>
      </c>
      <c r="G61" s="23">
        <v>29</v>
      </c>
      <c r="H61" s="24">
        <v>0</v>
      </c>
      <c r="I61" s="25">
        <f t="shared" si="0"/>
        <v>0</v>
      </c>
      <c r="J61" s="21">
        <v>8</v>
      </c>
      <c r="K61" s="25">
        <f t="shared" si="1"/>
        <v>0</v>
      </c>
      <c r="L61" s="64">
        <f t="shared" si="2"/>
        <v>0</v>
      </c>
      <c r="M61" s="65"/>
    </row>
    <row r="62" spans="2:13" s="28" customFormat="1" ht="19.7" customHeight="1" x14ac:dyDescent="0.2">
      <c r="B62" s="21">
        <v>31</v>
      </c>
      <c r="C62" s="22" t="s">
        <v>100</v>
      </c>
      <c r="D62" s="22" t="s">
        <v>101</v>
      </c>
      <c r="E62" s="9" t="s">
        <v>102</v>
      </c>
      <c r="F62" s="22" t="s">
        <v>28</v>
      </c>
      <c r="G62" s="23">
        <v>0.3</v>
      </c>
      <c r="H62" s="24">
        <v>0</v>
      </c>
      <c r="I62" s="25">
        <f t="shared" si="0"/>
        <v>0</v>
      </c>
      <c r="J62" s="21">
        <v>8</v>
      </c>
      <c r="K62" s="25">
        <f t="shared" si="1"/>
        <v>0</v>
      </c>
      <c r="L62" s="64">
        <f t="shared" si="2"/>
        <v>0</v>
      </c>
      <c r="M62" s="65"/>
    </row>
    <row r="63" spans="2:13" s="28" customFormat="1" ht="19.7" customHeight="1" x14ac:dyDescent="0.2">
      <c r="B63" s="21">
        <v>32</v>
      </c>
      <c r="C63" s="22" t="s">
        <v>103</v>
      </c>
      <c r="D63" s="22" t="s">
        <v>104</v>
      </c>
      <c r="E63" s="9" t="s">
        <v>105</v>
      </c>
      <c r="F63" s="22" t="s">
        <v>83</v>
      </c>
      <c r="G63" s="23">
        <v>707</v>
      </c>
      <c r="H63" s="24">
        <v>0</v>
      </c>
      <c r="I63" s="25">
        <f t="shared" si="0"/>
        <v>0</v>
      </c>
      <c r="J63" s="21">
        <v>8</v>
      </c>
      <c r="K63" s="25">
        <f t="shared" si="1"/>
        <v>0</v>
      </c>
      <c r="L63" s="64">
        <f t="shared" si="2"/>
        <v>0</v>
      </c>
      <c r="M63" s="65"/>
    </row>
    <row r="64" spans="2:13" s="28" customFormat="1" ht="19.7" customHeight="1" x14ac:dyDescent="0.2">
      <c r="B64" s="21">
        <v>33</v>
      </c>
      <c r="C64" s="22" t="s">
        <v>106</v>
      </c>
      <c r="D64" s="22" t="s">
        <v>107</v>
      </c>
      <c r="E64" s="9" t="s">
        <v>105</v>
      </c>
      <c r="F64" s="22" t="s">
        <v>83</v>
      </c>
      <c r="G64" s="23">
        <v>32</v>
      </c>
      <c r="H64" s="24">
        <v>0</v>
      </c>
      <c r="I64" s="25">
        <f t="shared" si="0"/>
        <v>0</v>
      </c>
      <c r="J64" s="21">
        <v>23</v>
      </c>
      <c r="K64" s="25">
        <f t="shared" si="1"/>
        <v>0</v>
      </c>
      <c r="L64" s="64">
        <f t="shared" si="2"/>
        <v>0</v>
      </c>
      <c r="M64" s="65"/>
    </row>
    <row r="65" spans="2:14" s="28" customFormat="1" ht="19.7" customHeight="1" x14ac:dyDescent="0.2">
      <c r="B65" s="21">
        <v>34</v>
      </c>
      <c r="C65" s="22" t="s">
        <v>108</v>
      </c>
      <c r="D65" s="22" t="s">
        <v>109</v>
      </c>
      <c r="E65" s="9" t="s">
        <v>110</v>
      </c>
      <c r="F65" s="22" t="s">
        <v>83</v>
      </c>
      <c r="G65" s="23">
        <v>35</v>
      </c>
      <c r="H65" s="24">
        <v>0</v>
      </c>
      <c r="I65" s="25">
        <f t="shared" si="0"/>
        <v>0</v>
      </c>
      <c r="J65" s="21">
        <v>8</v>
      </c>
      <c r="K65" s="25">
        <f t="shared" si="1"/>
        <v>0</v>
      </c>
      <c r="L65" s="64">
        <f t="shared" si="2"/>
        <v>0</v>
      </c>
      <c r="M65" s="65"/>
    </row>
    <row r="66" spans="2:14" s="28" customFormat="1" ht="19.7" customHeight="1" x14ac:dyDescent="0.2">
      <c r="B66" s="21">
        <v>35</v>
      </c>
      <c r="C66" s="22" t="s">
        <v>111</v>
      </c>
      <c r="D66" s="22" t="s">
        <v>112</v>
      </c>
      <c r="E66" s="9" t="s">
        <v>113</v>
      </c>
      <c r="F66" s="22" t="s">
        <v>83</v>
      </c>
      <c r="G66" s="23">
        <v>199</v>
      </c>
      <c r="H66" s="24">
        <v>0</v>
      </c>
      <c r="I66" s="25">
        <f t="shared" si="0"/>
        <v>0</v>
      </c>
      <c r="J66" s="21">
        <v>8</v>
      </c>
      <c r="K66" s="25">
        <f t="shared" si="1"/>
        <v>0</v>
      </c>
      <c r="L66" s="64">
        <f t="shared" si="2"/>
        <v>0</v>
      </c>
      <c r="M66" s="65"/>
    </row>
    <row r="67" spans="2:14" s="28" customFormat="1" ht="19.7" customHeight="1" x14ac:dyDescent="0.2">
      <c r="B67" s="21">
        <v>36</v>
      </c>
      <c r="C67" s="22" t="s">
        <v>114</v>
      </c>
      <c r="D67" s="22" t="s">
        <v>115</v>
      </c>
      <c r="E67" s="9" t="s">
        <v>113</v>
      </c>
      <c r="F67" s="22" t="s">
        <v>83</v>
      </c>
      <c r="G67" s="23">
        <v>127</v>
      </c>
      <c r="H67" s="24">
        <v>0</v>
      </c>
      <c r="I67" s="25">
        <f t="shared" si="0"/>
        <v>0</v>
      </c>
      <c r="J67" s="21">
        <v>23</v>
      </c>
      <c r="K67" s="25">
        <f t="shared" si="1"/>
        <v>0</v>
      </c>
      <c r="L67" s="64">
        <f t="shared" si="2"/>
        <v>0</v>
      </c>
      <c r="M67" s="65"/>
    </row>
    <row r="68" spans="2:14" s="28" customFormat="1" ht="21.4" customHeight="1" x14ac:dyDescent="0.2">
      <c r="B68" s="49" t="s">
        <v>116</v>
      </c>
      <c r="C68" s="49"/>
      <c r="D68" s="49"/>
      <c r="E68" s="49"/>
      <c r="F68" s="50">
        <f>ROUND(I21+I22+I26+I30+I34+I37+I38+I39+I40+I41+I42+I43+I44+I45+I46+I47+I48+I49+I50+I51+I52+I53+I54+I55+I56+I57+I58+I59+I60+I61+I62+I63+I64+I65+I66+I67,2)</f>
        <v>0</v>
      </c>
      <c r="G68" s="51"/>
      <c r="H68" s="51"/>
      <c r="I68" s="51"/>
      <c r="J68" s="51"/>
      <c r="K68" s="51"/>
      <c r="L68" s="51"/>
      <c r="M68" s="52"/>
    </row>
    <row r="69" spans="2:14" s="28" customFormat="1" ht="21.4" customHeight="1" x14ac:dyDescent="0.2">
      <c r="B69" s="49" t="s">
        <v>117</v>
      </c>
      <c r="C69" s="49"/>
      <c r="D69" s="49"/>
      <c r="E69" s="49"/>
      <c r="F69" s="53">
        <f>ROUND(L21+L22+L26+L30+L34+L37+L38+L39+L40+L41+L42+L43+L44+L45+L46+L47+L48+L49+L50+L51+L52+L53+L54+L55+L56+L57+L58+L59+L60+L61+L62+L63+L64+L65+L66+L67,2)</f>
        <v>0</v>
      </c>
      <c r="G69" s="54"/>
      <c r="H69" s="54"/>
      <c r="I69" s="54"/>
      <c r="J69" s="54"/>
      <c r="K69" s="54"/>
      <c r="L69" s="54"/>
      <c r="M69" s="55"/>
    </row>
    <row r="70" spans="2:14" s="28" customFormat="1" ht="13.5" customHeight="1" x14ac:dyDescent="0.2"/>
    <row r="71" spans="2:14" s="28" customFormat="1" ht="30.75" customHeight="1" x14ac:dyDescent="0.2">
      <c r="B71" s="56" t="s">
        <v>133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</row>
    <row r="72" spans="2:14" s="28" customFormat="1" ht="84.75" customHeight="1" x14ac:dyDescent="0.2">
      <c r="B72" s="56" t="s">
        <v>134</v>
      </c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</row>
    <row r="73" spans="2:14" s="28" customFormat="1" ht="77.25" customHeight="1" x14ac:dyDescent="0.2">
      <c r="B73" s="42" t="s">
        <v>135</v>
      </c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</row>
    <row r="74" spans="2:14" s="28" customFormat="1" ht="31.5" customHeight="1" x14ac:dyDescent="0.2">
      <c r="B74" s="67" t="s">
        <v>118</v>
      </c>
      <c r="C74" s="67"/>
      <c r="D74" s="67"/>
      <c r="E74" s="67"/>
      <c r="F74" s="68" t="s">
        <v>119</v>
      </c>
      <c r="G74" s="68"/>
      <c r="H74" s="68"/>
      <c r="I74" s="68"/>
      <c r="J74" s="68"/>
      <c r="K74" s="68"/>
      <c r="L74" s="68"/>
    </row>
    <row r="75" spans="2:14" s="28" customFormat="1" ht="28.7" customHeight="1" x14ac:dyDescent="0.2"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</row>
    <row r="76" spans="2:14" s="28" customFormat="1" ht="28.7" customHeight="1" x14ac:dyDescent="0.2"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</row>
    <row r="77" spans="2:14" s="28" customFormat="1" ht="28.7" customHeight="1" x14ac:dyDescent="0.2"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</row>
    <row r="78" spans="2:14" s="28" customFormat="1" ht="28.7" customHeight="1" x14ac:dyDescent="0.2"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</row>
    <row r="79" spans="2:14" s="28" customFormat="1" ht="2.65" customHeight="1" x14ac:dyDescent="0.2"/>
    <row r="80" spans="2:14" s="28" customFormat="1" ht="129.75" customHeight="1" x14ac:dyDescent="0.2">
      <c r="B80" s="56" t="s">
        <v>308</v>
      </c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</row>
    <row r="81" spans="2:14" s="28" customFormat="1" ht="2.65" customHeight="1" x14ac:dyDescent="0.2"/>
    <row r="82" spans="2:14" s="28" customFormat="1" ht="19.5" customHeight="1" x14ac:dyDescent="0.2">
      <c r="B82" s="59" t="s">
        <v>136</v>
      </c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</row>
    <row r="83" spans="2:14" s="28" customFormat="1" ht="2.65" customHeight="1" x14ac:dyDescent="0.2"/>
    <row r="84" spans="2:14" s="28" customFormat="1" ht="37.9" customHeight="1" x14ac:dyDescent="0.2">
      <c r="B84" s="57" t="s">
        <v>120</v>
      </c>
      <c r="C84" s="57"/>
      <c r="D84" s="57"/>
      <c r="E84" s="57"/>
      <c r="F84" s="60" t="s">
        <v>121</v>
      </c>
      <c r="G84" s="60"/>
      <c r="H84" s="60"/>
      <c r="I84" s="60"/>
      <c r="J84" s="60"/>
      <c r="K84" s="60"/>
      <c r="L84" s="60"/>
    </row>
    <row r="85" spans="2:14" s="28" customFormat="1" ht="28.7" customHeight="1" x14ac:dyDescent="0.2"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</row>
    <row r="86" spans="2:14" s="28" customFormat="1" ht="28.7" customHeight="1" x14ac:dyDescent="0.2"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</row>
    <row r="87" spans="2:14" s="28" customFormat="1" ht="28.7" customHeight="1" x14ac:dyDescent="0.2"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</row>
    <row r="88" spans="2:14" s="28" customFormat="1" ht="28.7" customHeight="1" x14ac:dyDescent="0.2"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</row>
    <row r="89" spans="2:14" s="28" customFormat="1" ht="2.65" customHeight="1" x14ac:dyDescent="0.2"/>
    <row r="90" spans="2:14" s="28" customFormat="1" ht="104.25" customHeight="1" x14ac:dyDescent="0.2">
      <c r="B90" s="56" t="s">
        <v>312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</row>
    <row r="91" spans="2:14" s="28" customFormat="1" ht="2.65" customHeight="1" x14ac:dyDescent="0.2"/>
    <row r="92" spans="2:14" s="28" customFormat="1" ht="54.95" customHeight="1" x14ac:dyDescent="0.2">
      <c r="B92" s="56" t="s">
        <v>138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28" customFormat="1" ht="2.65" customHeight="1" x14ac:dyDescent="0.2"/>
    <row r="94" spans="2:14" s="28" customFormat="1" ht="60" customHeight="1" x14ac:dyDescent="0.2">
      <c r="B94" s="42" t="s">
        <v>139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28" customFormat="1" ht="2.65" customHeight="1" x14ac:dyDescent="0.2"/>
    <row r="96" spans="2:14" s="28" customFormat="1" ht="48" customHeight="1" x14ac:dyDescent="0.2">
      <c r="B96" s="42" t="s">
        <v>140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2:14" s="28" customFormat="1" ht="2.65" customHeight="1" x14ac:dyDescent="0.2"/>
    <row r="98" spans="2:14" s="28" customFormat="1" ht="125.1" customHeight="1" x14ac:dyDescent="0.2">
      <c r="B98" s="56" t="s">
        <v>141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</row>
    <row r="99" spans="2:14" s="28" customFormat="1" ht="2.65" customHeight="1" x14ac:dyDescent="0.2"/>
    <row r="100" spans="2:14" s="28" customFormat="1" ht="84.95" customHeight="1" x14ac:dyDescent="0.2">
      <c r="B100" s="56" t="s">
        <v>142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</row>
    <row r="101" spans="2:14" s="28" customFormat="1" ht="31.5" customHeight="1" x14ac:dyDescent="0.2"/>
    <row r="102" spans="2:14" s="28" customFormat="1" ht="17.649999999999999" customHeight="1" x14ac:dyDescent="0.2">
      <c r="I102" s="61" t="s">
        <v>143</v>
      </c>
      <c r="J102" s="61"/>
    </row>
    <row r="103" spans="2:14" s="28" customFormat="1" ht="102.75" customHeight="1" x14ac:dyDescent="0.2">
      <c r="B103" s="42" t="s">
        <v>144</v>
      </c>
      <c r="C103" s="42"/>
      <c r="D103" s="42"/>
      <c r="E103" s="42"/>
      <c r="F103" s="42"/>
      <c r="G103" s="42"/>
      <c r="H103" s="42"/>
      <c r="I103" s="42"/>
      <c r="J103" s="42"/>
    </row>
  </sheetData>
  <mergeCells count="98">
    <mergeCell ref="I102:J102"/>
    <mergeCell ref="B103:J103"/>
    <mergeCell ref="B90:N90"/>
    <mergeCell ref="B92:N92"/>
    <mergeCell ref="B94:N94"/>
    <mergeCell ref="B96:N96"/>
    <mergeCell ref="B98:N98"/>
    <mergeCell ref="B100:N100"/>
    <mergeCell ref="B86:E86"/>
    <mergeCell ref="F86:L86"/>
    <mergeCell ref="B87:E87"/>
    <mergeCell ref="F87:L87"/>
    <mergeCell ref="B88:E88"/>
    <mergeCell ref="F88:L88"/>
    <mergeCell ref="B80:N80"/>
    <mergeCell ref="B82:N82"/>
    <mergeCell ref="B84:E84"/>
    <mergeCell ref="F84:L84"/>
    <mergeCell ref="B85:E85"/>
    <mergeCell ref="F85:L85"/>
    <mergeCell ref="B76:E76"/>
    <mergeCell ref="F76:L76"/>
    <mergeCell ref="B77:E77"/>
    <mergeCell ref="F77:L77"/>
    <mergeCell ref="B78:E78"/>
    <mergeCell ref="F78:L78"/>
    <mergeCell ref="B72:N72"/>
    <mergeCell ref="B73:N73"/>
    <mergeCell ref="B74:E74"/>
    <mergeCell ref="F74:L74"/>
    <mergeCell ref="B75:E75"/>
    <mergeCell ref="F75:L75"/>
    <mergeCell ref="B71:N71"/>
    <mergeCell ref="L61:M61"/>
    <mergeCell ref="L62:M62"/>
    <mergeCell ref="L63:M63"/>
    <mergeCell ref="L64:M64"/>
    <mergeCell ref="L65:M65"/>
    <mergeCell ref="L66:M66"/>
    <mergeCell ref="L67:M67"/>
    <mergeCell ref="B68:E68"/>
    <mergeCell ref="F68:M68"/>
    <mergeCell ref="B69:E69"/>
    <mergeCell ref="F69:M69"/>
    <mergeCell ref="L60:M60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48:M48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36:M36"/>
    <mergeCell ref="L21:M21"/>
    <mergeCell ref="L22:M22"/>
    <mergeCell ref="B24:K24"/>
    <mergeCell ref="L25:M25"/>
    <mergeCell ref="L26:M26"/>
    <mergeCell ref="B28:K28"/>
    <mergeCell ref="L29:M29"/>
    <mergeCell ref="L30:M30"/>
    <mergeCell ref="B32:K32"/>
    <mergeCell ref="L33:M33"/>
    <mergeCell ref="L34:M34"/>
    <mergeCell ref="L20:M20"/>
    <mergeCell ref="B7:D7"/>
    <mergeCell ref="B9:D10"/>
    <mergeCell ref="G10:N11"/>
    <mergeCell ref="B13:I13"/>
    <mergeCell ref="B14:I14"/>
    <mergeCell ref="B15:I15"/>
    <mergeCell ref="B16:I16"/>
    <mergeCell ref="B17:L17"/>
    <mergeCell ref="B18:L18"/>
    <mergeCell ref="B19:K19"/>
    <mergeCell ref="B12:M12"/>
    <mergeCell ref="B6:E6"/>
    <mergeCell ref="B2:E2"/>
    <mergeCell ref="B3:D3"/>
    <mergeCell ref="B4:E4"/>
    <mergeCell ref="B5:D5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79679-4F10-4672-94D2-34C5E0D8A931}">
  <dimension ref="B1:O86"/>
  <sheetViews>
    <sheetView workbookViewId="0">
      <selection activeCell="A12" sqref="A12:XFD12"/>
    </sheetView>
  </sheetViews>
  <sheetFormatPr defaultRowHeight="11.25" x14ac:dyDescent="0.2"/>
  <cols>
    <col min="1" max="1" width="0.140625" style="30" customWidth="1"/>
    <col min="2" max="2" width="4.7109375" style="30" customWidth="1"/>
    <col min="3" max="3" width="6.42578125" style="30" customWidth="1"/>
    <col min="4" max="4" width="9.140625" style="30" customWidth="1"/>
    <col min="5" max="5" width="24.140625" style="30" customWidth="1"/>
    <col min="6" max="6" width="5.85546875" style="30" customWidth="1"/>
    <col min="7" max="8" width="7" style="30" customWidth="1"/>
    <col min="9" max="9" width="9.5703125" style="30" customWidth="1"/>
    <col min="10" max="10" width="5.7109375" style="30" customWidth="1"/>
    <col min="11" max="11" width="6.85546875" style="30" customWidth="1"/>
    <col min="12" max="12" width="9" style="30" customWidth="1"/>
    <col min="13" max="13" width="3.5703125" style="30" customWidth="1"/>
    <col min="14" max="14" width="0.7109375" style="30" customWidth="1"/>
    <col min="15" max="15" width="0.5703125" style="30" customWidth="1"/>
    <col min="16" max="16" width="0.140625" style="30" customWidth="1"/>
    <col min="17" max="16384" width="9.140625" style="30"/>
  </cols>
  <sheetData>
    <row r="1" spans="2:15" s="28" customFormat="1" ht="17.100000000000001" customHeight="1" x14ac:dyDescent="0.2">
      <c r="I1" s="70" t="s">
        <v>122</v>
      </c>
      <c r="J1" s="70"/>
      <c r="K1" s="70"/>
      <c r="L1" s="70"/>
      <c r="M1" s="70"/>
      <c r="N1" s="31"/>
      <c r="O1" s="31"/>
    </row>
    <row r="2" spans="2:15" s="28" customFormat="1" ht="8.25" customHeight="1" x14ac:dyDescent="0.2">
      <c r="B2" s="69"/>
      <c r="C2" s="69"/>
      <c r="D2" s="69"/>
      <c r="E2" s="69"/>
    </row>
    <row r="3" spans="2:15" s="28" customFormat="1" ht="2.65" customHeight="1" x14ac:dyDescent="0.2">
      <c r="B3" s="35"/>
      <c r="C3" s="35"/>
      <c r="D3" s="35"/>
    </row>
    <row r="4" spans="2:15" s="28" customFormat="1" ht="17.25" customHeight="1" x14ac:dyDescent="0.2">
      <c r="B4" s="69"/>
      <c r="C4" s="69"/>
      <c r="D4" s="69"/>
      <c r="E4" s="69"/>
    </row>
    <row r="5" spans="2:15" s="28" customFormat="1" ht="2.65" customHeight="1" x14ac:dyDescent="0.2">
      <c r="B5" s="35"/>
      <c r="C5" s="35"/>
      <c r="D5" s="35"/>
    </row>
    <row r="6" spans="2:15" s="28" customFormat="1" ht="16.5" customHeight="1" x14ac:dyDescent="0.2">
      <c r="B6" s="69"/>
      <c r="C6" s="69"/>
      <c r="D6" s="69"/>
      <c r="E6" s="69"/>
    </row>
    <row r="7" spans="2:15" s="28" customFormat="1" ht="2.25" customHeight="1" x14ac:dyDescent="0.2">
      <c r="B7" s="35"/>
      <c r="C7" s="35"/>
      <c r="D7" s="35"/>
    </row>
    <row r="8" spans="2:15" s="28" customFormat="1" ht="4.3499999999999996" customHeight="1" x14ac:dyDescent="0.2"/>
    <row r="9" spans="2:15" s="28" customFormat="1" ht="6.95" customHeight="1" x14ac:dyDescent="0.2">
      <c r="B9" s="71" t="s">
        <v>123</v>
      </c>
      <c r="C9" s="71"/>
      <c r="D9" s="71"/>
    </row>
    <row r="10" spans="2:15" s="28" customFormat="1" ht="12.2" customHeight="1" x14ac:dyDescent="0.2">
      <c r="B10" s="71"/>
      <c r="C10" s="71"/>
      <c r="D10" s="71"/>
      <c r="G10" s="38" t="s">
        <v>124</v>
      </c>
      <c r="H10" s="38"/>
      <c r="I10" s="38"/>
      <c r="J10" s="38"/>
      <c r="K10" s="38"/>
      <c r="L10" s="38"/>
      <c r="M10" s="38"/>
      <c r="N10" s="38"/>
    </row>
    <row r="11" spans="2:15" s="28" customFormat="1" ht="7.9" customHeight="1" x14ac:dyDescent="0.2">
      <c r="G11" s="38"/>
      <c r="H11" s="38"/>
      <c r="I11" s="38"/>
      <c r="J11" s="38"/>
      <c r="K11" s="38"/>
      <c r="L11" s="38"/>
      <c r="M11" s="38"/>
      <c r="N11" s="38"/>
    </row>
    <row r="12" spans="2:15" s="28" customFormat="1" ht="24" customHeight="1" x14ac:dyDescent="0.2">
      <c r="E12" s="63" t="s">
        <v>125</v>
      </c>
      <c r="F12" s="63"/>
      <c r="G12" s="63"/>
    </row>
    <row r="13" spans="2:15" s="28" customFormat="1" ht="20.85" customHeight="1" x14ac:dyDescent="0.2">
      <c r="B13" s="39" t="s">
        <v>126</v>
      </c>
      <c r="C13" s="39"/>
      <c r="D13" s="39"/>
      <c r="E13" s="39"/>
      <c r="F13" s="39"/>
      <c r="G13" s="39"/>
      <c r="H13" s="39"/>
      <c r="I13" s="39"/>
    </row>
    <row r="14" spans="2:15" s="28" customFormat="1" ht="20.85" customHeight="1" x14ac:dyDescent="0.2">
      <c r="B14" s="39" t="s">
        <v>127</v>
      </c>
      <c r="C14" s="39"/>
      <c r="D14" s="39"/>
      <c r="E14" s="39"/>
      <c r="F14" s="39"/>
      <c r="G14" s="39"/>
      <c r="H14" s="39"/>
      <c r="I14" s="39"/>
    </row>
    <row r="15" spans="2:15" s="28" customFormat="1" ht="20.85" customHeight="1" x14ac:dyDescent="0.2">
      <c r="B15" s="39" t="s">
        <v>297</v>
      </c>
      <c r="C15" s="39"/>
      <c r="D15" s="39"/>
      <c r="E15" s="39"/>
      <c r="F15" s="39"/>
      <c r="G15" s="39"/>
      <c r="H15" s="39"/>
      <c r="I15" s="39"/>
    </row>
    <row r="16" spans="2:15" s="28" customFormat="1" ht="20.85" customHeight="1" x14ac:dyDescent="0.2">
      <c r="B16" s="39" t="s">
        <v>128</v>
      </c>
      <c r="C16" s="39"/>
      <c r="D16" s="39"/>
      <c r="E16" s="39"/>
      <c r="F16" s="39"/>
      <c r="G16" s="39"/>
      <c r="H16" s="39"/>
      <c r="I16" s="39"/>
    </row>
    <row r="17" spans="2:13" s="28" customFormat="1" ht="22.5" customHeight="1" x14ac:dyDescent="0.2">
      <c r="B17" s="40" t="s">
        <v>314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</row>
    <row r="18" spans="2:13" s="28" customFormat="1" ht="37.5" customHeight="1" x14ac:dyDescent="0.2">
      <c r="B18" s="41" t="str">
        <f xml:space="preserve"> "1.  Za wykonanie przedmiotu zamówienia w tym Pakiecie oferujemy następujące wynagrodzenie brutto: " &amp; TEXT(F61,"#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2:13" s="28" customFormat="1" ht="18.2" customHeight="1" x14ac:dyDescent="0.2">
      <c r="B19" s="43" t="s">
        <v>129</v>
      </c>
      <c r="C19" s="43"/>
      <c r="D19" s="43"/>
      <c r="E19" s="43"/>
      <c r="F19" s="43"/>
      <c r="G19" s="43"/>
      <c r="H19" s="43"/>
      <c r="I19" s="43"/>
      <c r="J19" s="43"/>
      <c r="K19" s="43"/>
      <c r="L19" s="29"/>
      <c r="M19" s="29"/>
    </row>
    <row r="20" spans="2:13" s="28" customFormat="1" ht="45.4" customHeight="1" x14ac:dyDescent="0.2">
      <c r="B20" s="20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8" customFormat="1" ht="19.7" customHeight="1" x14ac:dyDescent="0.2">
      <c r="B21" s="21">
        <v>1</v>
      </c>
      <c r="C21" s="22" t="s">
        <v>11</v>
      </c>
      <c r="D21" s="22" t="s">
        <v>12</v>
      </c>
      <c r="E21" s="9" t="s">
        <v>13</v>
      </c>
      <c r="F21" s="22" t="s">
        <v>14</v>
      </c>
      <c r="G21" s="23">
        <v>3891</v>
      </c>
      <c r="H21" s="24">
        <v>0</v>
      </c>
      <c r="I21" s="25">
        <f>ROUND(G21* H21,2)</f>
        <v>0</v>
      </c>
      <c r="J21" s="21">
        <v>8</v>
      </c>
      <c r="K21" s="25">
        <f>ROUND(I21* J21/100,2)</f>
        <v>0</v>
      </c>
      <c r="L21" s="64">
        <f>ROUND(I21+ K21,2)</f>
        <v>0</v>
      </c>
      <c r="M21" s="65"/>
    </row>
    <row r="22" spans="2:13" s="28" customFormat="1" ht="18.2" customHeight="1" x14ac:dyDescent="0.2">
      <c r="B22" s="43" t="s">
        <v>130</v>
      </c>
      <c r="C22" s="43"/>
      <c r="D22" s="43"/>
      <c r="E22" s="43"/>
      <c r="F22" s="43"/>
      <c r="G22" s="43"/>
      <c r="H22" s="43"/>
      <c r="I22" s="43"/>
      <c r="J22" s="43"/>
      <c r="K22" s="43"/>
      <c r="L22" s="29"/>
      <c r="M22" s="29"/>
    </row>
    <row r="23" spans="2:13" s="28" customFormat="1" ht="45.4" customHeight="1" x14ac:dyDescent="0.2">
      <c r="B23" s="20" t="s">
        <v>0</v>
      </c>
      <c r="C23" s="6" t="s">
        <v>1</v>
      </c>
      <c r="D23" s="5" t="s">
        <v>2</v>
      </c>
      <c r="E23" s="5" t="s">
        <v>3</v>
      </c>
      <c r="F23" s="5" t="s">
        <v>4</v>
      </c>
      <c r="G23" s="5" t="s">
        <v>5</v>
      </c>
      <c r="H23" s="5" t="s">
        <v>6</v>
      </c>
      <c r="I23" s="6" t="s">
        <v>7</v>
      </c>
      <c r="J23" s="5" t="s">
        <v>8</v>
      </c>
      <c r="K23" s="5" t="s">
        <v>9</v>
      </c>
      <c r="L23" s="66" t="s">
        <v>10</v>
      </c>
      <c r="M23" s="66"/>
    </row>
    <row r="24" spans="2:13" s="28" customFormat="1" ht="19.7" customHeight="1" x14ac:dyDescent="0.2">
      <c r="B24" s="21">
        <v>2</v>
      </c>
      <c r="C24" s="22" t="s">
        <v>11</v>
      </c>
      <c r="D24" s="22" t="s">
        <v>12</v>
      </c>
      <c r="E24" s="9" t="s">
        <v>13</v>
      </c>
      <c r="F24" s="22" t="s">
        <v>14</v>
      </c>
      <c r="G24" s="23">
        <v>983</v>
      </c>
      <c r="H24" s="24">
        <v>0</v>
      </c>
      <c r="I24" s="25">
        <f>ROUND(G24* H24,2)</f>
        <v>0</v>
      </c>
      <c r="J24" s="21">
        <v>8</v>
      </c>
      <c r="K24" s="25">
        <f>ROUND(I24* J24/100,2)</f>
        <v>0</v>
      </c>
      <c r="L24" s="64">
        <f>ROUND(I24+ K24,2)</f>
        <v>0</v>
      </c>
      <c r="M24" s="65"/>
    </row>
    <row r="25" spans="2:13" s="28" customFormat="1" ht="18.2" customHeight="1" x14ac:dyDescent="0.2">
      <c r="B25" s="43" t="s">
        <v>131</v>
      </c>
      <c r="C25" s="43"/>
      <c r="D25" s="43"/>
      <c r="E25" s="43"/>
      <c r="F25" s="43"/>
      <c r="G25" s="43"/>
      <c r="H25" s="43"/>
      <c r="I25" s="43"/>
      <c r="J25" s="43"/>
      <c r="K25" s="43"/>
      <c r="L25" s="29"/>
      <c r="M25" s="29"/>
    </row>
    <row r="26" spans="2:13" s="28" customFormat="1" ht="45.4" customHeight="1" x14ac:dyDescent="0.2">
      <c r="B26" s="20" t="s">
        <v>0</v>
      </c>
      <c r="C26" s="6" t="s">
        <v>1</v>
      </c>
      <c r="D26" s="5" t="s">
        <v>2</v>
      </c>
      <c r="E26" s="5" t="s">
        <v>3</v>
      </c>
      <c r="F26" s="5" t="s">
        <v>4</v>
      </c>
      <c r="G26" s="5" t="s">
        <v>5</v>
      </c>
      <c r="H26" s="5" t="s">
        <v>6</v>
      </c>
      <c r="I26" s="6" t="s">
        <v>7</v>
      </c>
      <c r="J26" s="5" t="s">
        <v>8</v>
      </c>
      <c r="K26" s="5" t="s">
        <v>9</v>
      </c>
      <c r="L26" s="66" t="s">
        <v>10</v>
      </c>
      <c r="M26" s="66"/>
    </row>
    <row r="27" spans="2:13" s="28" customFormat="1" ht="19.7" customHeight="1" x14ac:dyDescent="0.2">
      <c r="B27" s="21">
        <v>3</v>
      </c>
      <c r="C27" s="22" t="s">
        <v>15</v>
      </c>
      <c r="D27" s="22" t="s">
        <v>16</v>
      </c>
      <c r="E27" s="9" t="s">
        <v>17</v>
      </c>
      <c r="F27" s="22" t="s">
        <v>14</v>
      </c>
      <c r="G27" s="23">
        <v>321</v>
      </c>
      <c r="H27" s="24">
        <v>0</v>
      </c>
      <c r="I27" s="25">
        <f>ROUND(G27* H27,2)</f>
        <v>0</v>
      </c>
      <c r="J27" s="21">
        <v>8</v>
      </c>
      <c r="K27" s="25">
        <f>ROUND(I27* J27/100,2)</f>
        <v>0</v>
      </c>
      <c r="L27" s="64">
        <f>ROUND(I27+ K27,2)</f>
        <v>0</v>
      </c>
      <c r="M27" s="65"/>
    </row>
    <row r="28" spans="2:13" s="28" customFormat="1" ht="18.2" customHeight="1" x14ac:dyDescent="0.2">
      <c r="B28" s="43" t="s">
        <v>132</v>
      </c>
      <c r="C28" s="43"/>
      <c r="D28" s="43"/>
      <c r="E28" s="43"/>
      <c r="F28" s="43"/>
      <c r="G28" s="43"/>
      <c r="H28" s="43"/>
      <c r="I28" s="43"/>
      <c r="J28" s="43"/>
      <c r="K28" s="43"/>
      <c r="L28" s="29"/>
      <c r="M28" s="29"/>
    </row>
    <row r="29" spans="2:13" s="28" customFormat="1" ht="45.4" customHeight="1" x14ac:dyDescent="0.2">
      <c r="B29" s="20" t="s">
        <v>0</v>
      </c>
      <c r="C29" s="6" t="s">
        <v>1</v>
      </c>
      <c r="D29" s="5" t="s">
        <v>2</v>
      </c>
      <c r="E29" s="5" t="s">
        <v>3</v>
      </c>
      <c r="F29" s="5" t="s">
        <v>4</v>
      </c>
      <c r="G29" s="5" t="s">
        <v>5</v>
      </c>
      <c r="H29" s="5" t="s">
        <v>6</v>
      </c>
      <c r="I29" s="6" t="s">
        <v>7</v>
      </c>
      <c r="J29" s="5" t="s">
        <v>8</v>
      </c>
      <c r="K29" s="5" t="s">
        <v>9</v>
      </c>
      <c r="L29" s="66" t="s">
        <v>10</v>
      </c>
      <c r="M29" s="66"/>
    </row>
    <row r="30" spans="2:13" s="28" customFormat="1" ht="19.7" customHeight="1" x14ac:dyDescent="0.2">
      <c r="B30" s="21">
        <v>4</v>
      </c>
      <c r="C30" s="22" t="s">
        <v>15</v>
      </c>
      <c r="D30" s="22" t="s">
        <v>16</v>
      </c>
      <c r="E30" s="9" t="s">
        <v>17</v>
      </c>
      <c r="F30" s="22" t="s">
        <v>14</v>
      </c>
      <c r="G30" s="23">
        <v>1075</v>
      </c>
      <c r="H30" s="24">
        <v>0</v>
      </c>
      <c r="I30" s="25">
        <f>ROUND(G30* H30,2)</f>
        <v>0</v>
      </c>
      <c r="J30" s="21">
        <v>8</v>
      </c>
      <c r="K30" s="25">
        <f>ROUND(I30* J30/100,2)</f>
        <v>0</v>
      </c>
      <c r="L30" s="64">
        <f>ROUND(I30+ K30,2)</f>
        <v>0</v>
      </c>
      <c r="M30" s="65"/>
    </row>
    <row r="31" spans="2:13" s="28" customFormat="1" ht="19.7" customHeight="1" x14ac:dyDescent="0.2">
      <c r="B31" s="21">
        <v>5</v>
      </c>
      <c r="C31" s="22" t="s">
        <v>11</v>
      </c>
      <c r="D31" s="22" t="s">
        <v>12</v>
      </c>
      <c r="E31" s="9" t="s">
        <v>13</v>
      </c>
      <c r="F31" s="22" t="s">
        <v>14</v>
      </c>
      <c r="G31" s="23">
        <v>30</v>
      </c>
      <c r="H31" s="24">
        <v>0</v>
      </c>
      <c r="I31" s="25">
        <f>ROUND(G31* H31,2)</f>
        <v>0</v>
      </c>
      <c r="J31" s="21">
        <v>8</v>
      </c>
      <c r="K31" s="25">
        <f>ROUND(I31* J31/100,2)</f>
        <v>0</v>
      </c>
      <c r="L31" s="64">
        <f>ROUND(I31+ K31,2)</f>
        <v>0</v>
      </c>
      <c r="M31" s="65"/>
    </row>
    <row r="32" spans="2:13" s="28" customFormat="1" ht="9" customHeight="1" x14ac:dyDescent="0.2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2:13" s="28" customFormat="1" ht="45.4" customHeight="1" x14ac:dyDescent="0.2">
      <c r="B33" s="20" t="s">
        <v>0</v>
      </c>
      <c r="C33" s="6" t="s">
        <v>1</v>
      </c>
      <c r="D33" s="5" t="s">
        <v>2</v>
      </c>
      <c r="E33" s="5" t="s">
        <v>3</v>
      </c>
      <c r="F33" s="5" t="s">
        <v>4</v>
      </c>
      <c r="G33" s="5" t="s">
        <v>5</v>
      </c>
      <c r="H33" s="5" t="s">
        <v>6</v>
      </c>
      <c r="I33" s="6" t="s">
        <v>7</v>
      </c>
      <c r="J33" s="5" t="s">
        <v>8</v>
      </c>
      <c r="K33" s="5" t="s">
        <v>9</v>
      </c>
      <c r="L33" s="66" t="s">
        <v>10</v>
      </c>
      <c r="M33" s="66"/>
    </row>
    <row r="34" spans="2:13" s="28" customFormat="1" ht="19.7" customHeight="1" x14ac:dyDescent="0.2">
      <c r="B34" s="21">
        <v>6</v>
      </c>
      <c r="C34" s="22" t="s">
        <v>18</v>
      </c>
      <c r="D34" s="22" t="s">
        <v>19</v>
      </c>
      <c r="E34" s="9" t="s">
        <v>20</v>
      </c>
      <c r="F34" s="22" t="s">
        <v>21</v>
      </c>
      <c r="G34" s="23">
        <v>351</v>
      </c>
      <c r="H34" s="24">
        <v>0</v>
      </c>
      <c r="I34" s="25">
        <f t="shared" ref="I34:I59" si="0">ROUND(G34* H34,2)</f>
        <v>0</v>
      </c>
      <c r="J34" s="21">
        <v>8</v>
      </c>
      <c r="K34" s="25">
        <f t="shared" ref="K34:K59" si="1">ROUND(I34* J34/100,2)</f>
        <v>0</v>
      </c>
      <c r="L34" s="64">
        <f t="shared" ref="L34:L59" si="2">ROUND(I34+ K34,2)</f>
        <v>0</v>
      </c>
      <c r="M34" s="65"/>
    </row>
    <row r="35" spans="2:13" s="28" customFormat="1" ht="19.7" customHeight="1" x14ac:dyDescent="0.2">
      <c r="B35" s="21">
        <v>7</v>
      </c>
      <c r="C35" s="22" t="s">
        <v>22</v>
      </c>
      <c r="D35" s="22" t="s">
        <v>23</v>
      </c>
      <c r="E35" s="9" t="s">
        <v>24</v>
      </c>
      <c r="F35" s="22" t="s">
        <v>21</v>
      </c>
      <c r="G35" s="23">
        <v>458</v>
      </c>
      <c r="H35" s="24">
        <v>0</v>
      </c>
      <c r="I35" s="25">
        <f t="shared" si="0"/>
        <v>0</v>
      </c>
      <c r="J35" s="21">
        <v>8</v>
      </c>
      <c r="K35" s="25">
        <f t="shared" si="1"/>
        <v>0</v>
      </c>
      <c r="L35" s="64">
        <f t="shared" si="2"/>
        <v>0</v>
      </c>
      <c r="M35" s="65"/>
    </row>
    <row r="36" spans="2:13" s="28" customFormat="1" ht="81.75" customHeight="1" x14ac:dyDescent="0.2">
      <c r="B36" s="21">
        <v>8</v>
      </c>
      <c r="C36" s="22" t="s">
        <v>25</v>
      </c>
      <c r="D36" s="22" t="s">
        <v>26</v>
      </c>
      <c r="E36" s="26" t="s">
        <v>27</v>
      </c>
      <c r="F36" s="22" t="s">
        <v>28</v>
      </c>
      <c r="G36" s="23">
        <v>1</v>
      </c>
      <c r="H36" s="24">
        <v>0</v>
      </c>
      <c r="I36" s="25">
        <f t="shared" si="0"/>
        <v>0</v>
      </c>
      <c r="J36" s="21">
        <v>8</v>
      </c>
      <c r="K36" s="25">
        <f t="shared" si="1"/>
        <v>0</v>
      </c>
      <c r="L36" s="64">
        <f t="shared" si="2"/>
        <v>0</v>
      </c>
      <c r="M36" s="65"/>
    </row>
    <row r="37" spans="2:13" s="28" customFormat="1" ht="28.7" customHeight="1" x14ac:dyDescent="0.2">
      <c r="B37" s="21">
        <v>9</v>
      </c>
      <c r="C37" s="22" t="s">
        <v>29</v>
      </c>
      <c r="D37" s="22" t="s">
        <v>30</v>
      </c>
      <c r="E37" s="9" t="s">
        <v>31</v>
      </c>
      <c r="F37" s="22" t="s">
        <v>32</v>
      </c>
      <c r="G37" s="23">
        <v>160</v>
      </c>
      <c r="H37" s="24">
        <v>0</v>
      </c>
      <c r="I37" s="25">
        <f t="shared" si="0"/>
        <v>0</v>
      </c>
      <c r="J37" s="21">
        <v>8</v>
      </c>
      <c r="K37" s="25">
        <f t="shared" si="1"/>
        <v>0</v>
      </c>
      <c r="L37" s="64">
        <f t="shared" si="2"/>
        <v>0</v>
      </c>
      <c r="M37" s="65"/>
    </row>
    <row r="38" spans="2:13" s="28" customFormat="1" ht="19.7" customHeight="1" x14ac:dyDescent="0.2">
      <c r="B38" s="21">
        <v>10</v>
      </c>
      <c r="C38" s="22" t="s">
        <v>33</v>
      </c>
      <c r="D38" s="22" t="s">
        <v>34</v>
      </c>
      <c r="E38" s="9" t="s">
        <v>35</v>
      </c>
      <c r="F38" s="22" t="s">
        <v>32</v>
      </c>
      <c r="G38" s="23">
        <v>100</v>
      </c>
      <c r="H38" s="24">
        <v>0</v>
      </c>
      <c r="I38" s="25">
        <f t="shared" si="0"/>
        <v>0</v>
      </c>
      <c r="J38" s="21">
        <v>8</v>
      </c>
      <c r="K38" s="25">
        <f t="shared" si="1"/>
        <v>0</v>
      </c>
      <c r="L38" s="64">
        <f t="shared" si="2"/>
        <v>0</v>
      </c>
      <c r="M38" s="65"/>
    </row>
    <row r="39" spans="2:13" s="28" customFormat="1" ht="28.7" customHeight="1" x14ac:dyDescent="0.2">
      <c r="B39" s="21">
        <v>11</v>
      </c>
      <c r="C39" s="22" t="s">
        <v>294</v>
      </c>
      <c r="D39" s="22" t="s">
        <v>295</v>
      </c>
      <c r="E39" s="9" t="s">
        <v>296</v>
      </c>
      <c r="F39" s="22" t="s">
        <v>28</v>
      </c>
      <c r="G39" s="23">
        <v>1</v>
      </c>
      <c r="H39" s="24">
        <v>0</v>
      </c>
      <c r="I39" s="25">
        <f t="shared" si="0"/>
        <v>0</v>
      </c>
      <c r="J39" s="21">
        <v>8</v>
      </c>
      <c r="K39" s="25">
        <f t="shared" si="1"/>
        <v>0</v>
      </c>
      <c r="L39" s="64">
        <f t="shared" si="2"/>
        <v>0</v>
      </c>
      <c r="M39" s="65"/>
    </row>
    <row r="40" spans="2:13" s="28" customFormat="1" ht="19.7" customHeight="1" x14ac:dyDescent="0.2">
      <c r="B40" s="21">
        <v>12</v>
      </c>
      <c r="C40" s="22" t="s">
        <v>36</v>
      </c>
      <c r="D40" s="22" t="s">
        <v>37</v>
      </c>
      <c r="E40" s="9" t="s">
        <v>38</v>
      </c>
      <c r="F40" s="22" t="s">
        <v>39</v>
      </c>
      <c r="G40" s="23">
        <v>7.95</v>
      </c>
      <c r="H40" s="24">
        <v>0</v>
      </c>
      <c r="I40" s="25">
        <f t="shared" si="0"/>
        <v>0</v>
      </c>
      <c r="J40" s="21">
        <v>8</v>
      </c>
      <c r="K40" s="25">
        <f t="shared" si="1"/>
        <v>0</v>
      </c>
      <c r="L40" s="64">
        <f t="shared" si="2"/>
        <v>0</v>
      </c>
      <c r="M40" s="65"/>
    </row>
    <row r="41" spans="2:13" s="28" customFormat="1" ht="19.7" customHeight="1" x14ac:dyDescent="0.2">
      <c r="B41" s="21">
        <v>13</v>
      </c>
      <c r="C41" s="22" t="s">
        <v>151</v>
      </c>
      <c r="D41" s="22" t="s">
        <v>152</v>
      </c>
      <c r="E41" s="9" t="s">
        <v>153</v>
      </c>
      <c r="F41" s="22" t="s">
        <v>39</v>
      </c>
      <c r="G41" s="23">
        <v>37.85</v>
      </c>
      <c r="H41" s="24">
        <v>0</v>
      </c>
      <c r="I41" s="25">
        <f t="shared" si="0"/>
        <v>0</v>
      </c>
      <c r="J41" s="21">
        <v>8</v>
      </c>
      <c r="K41" s="25">
        <f t="shared" si="1"/>
        <v>0</v>
      </c>
      <c r="L41" s="64">
        <f t="shared" si="2"/>
        <v>0</v>
      </c>
      <c r="M41" s="65"/>
    </row>
    <row r="42" spans="2:13" s="28" customFormat="1" ht="28.7" customHeight="1" x14ac:dyDescent="0.2">
      <c r="B42" s="21">
        <v>14</v>
      </c>
      <c r="C42" s="22" t="s">
        <v>145</v>
      </c>
      <c r="D42" s="22" t="s">
        <v>146</v>
      </c>
      <c r="E42" s="9" t="s">
        <v>147</v>
      </c>
      <c r="F42" s="22" t="s">
        <v>39</v>
      </c>
      <c r="G42" s="23">
        <v>1.5</v>
      </c>
      <c r="H42" s="24">
        <v>0</v>
      </c>
      <c r="I42" s="25">
        <f t="shared" si="0"/>
        <v>0</v>
      </c>
      <c r="J42" s="21">
        <v>8</v>
      </c>
      <c r="K42" s="25">
        <f t="shared" si="1"/>
        <v>0</v>
      </c>
      <c r="L42" s="64">
        <f t="shared" si="2"/>
        <v>0</v>
      </c>
      <c r="M42" s="65"/>
    </row>
    <row r="43" spans="2:13" s="28" customFormat="1" ht="19.7" customHeight="1" x14ac:dyDescent="0.2">
      <c r="B43" s="21">
        <v>15</v>
      </c>
      <c r="C43" s="22" t="s">
        <v>49</v>
      </c>
      <c r="D43" s="22" t="s">
        <v>50</v>
      </c>
      <c r="E43" s="9" t="s">
        <v>51</v>
      </c>
      <c r="F43" s="22" t="s">
        <v>39</v>
      </c>
      <c r="G43" s="23">
        <v>39.35</v>
      </c>
      <c r="H43" s="24">
        <v>0</v>
      </c>
      <c r="I43" s="25">
        <f t="shared" si="0"/>
        <v>0</v>
      </c>
      <c r="J43" s="21">
        <v>23</v>
      </c>
      <c r="K43" s="25">
        <f t="shared" si="1"/>
        <v>0</v>
      </c>
      <c r="L43" s="64">
        <f t="shared" si="2"/>
        <v>0</v>
      </c>
      <c r="M43" s="65"/>
    </row>
    <row r="44" spans="2:13" s="28" customFormat="1" ht="28.7" customHeight="1" x14ac:dyDescent="0.2">
      <c r="B44" s="21">
        <v>16</v>
      </c>
      <c r="C44" s="22" t="s">
        <v>52</v>
      </c>
      <c r="D44" s="22" t="s">
        <v>53</v>
      </c>
      <c r="E44" s="9" t="s">
        <v>54</v>
      </c>
      <c r="F44" s="22" t="s">
        <v>28</v>
      </c>
      <c r="G44" s="23">
        <v>18.64</v>
      </c>
      <c r="H44" s="24">
        <v>0</v>
      </c>
      <c r="I44" s="25">
        <f t="shared" si="0"/>
        <v>0</v>
      </c>
      <c r="J44" s="21">
        <v>8</v>
      </c>
      <c r="K44" s="25">
        <f t="shared" si="1"/>
        <v>0</v>
      </c>
      <c r="L44" s="64">
        <f t="shared" si="2"/>
        <v>0</v>
      </c>
      <c r="M44" s="65"/>
    </row>
    <row r="45" spans="2:13" s="28" customFormat="1" ht="19.7" customHeight="1" x14ac:dyDescent="0.2">
      <c r="B45" s="21">
        <v>17</v>
      </c>
      <c r="C45" s="22" t="s">
        <v>61</v>
      </c>
      <c r="D45" s="22" t="s">
        <v>62</v>
      </c>
      <c r="E45" s="9" t="s">
        <v>63</v>
      </c>
      <c r="F45" s="22" t="s">
        <v>28</v>
      </c>
      <c r="G45" s="23">
        <v>10.79</v>
      </c>
      <c r="H45" s="24">
        <v>0</v>
      </c>
      <c r="I45" s="25">
        <f t="shared" si="0"/>
        <v>0</v>
      </c>
      <c r="J45" s="21">
        <v>8</v>
      </c>
      <c r="K45" s="25">
        <f t="shared" si="1"/>
        <v>0</v>
      </c>
      <c r="L45" s="64">
        <f t="shared" si="2"/>
        <v>0</v>
      </c>
      <c r="M45" s="65"/>
    </row>
    <row r="46" spans="2:13" s="28" customFormat="1" ht="19.7" customHeight="1" x14ac:dyDescent="0.2">
      <c r="B46" s="21">
        <v>18</v>
      </c>
      <c r="C46" s="22" t="s">
        <v>64</v>
      </c>
      <c r="D46" s="22" t="s">
        <v>65</v>
      </c>
      <c r="E46" s="9" t="s">
        <v>66</v>
      </c>
      <c r="F46" s="22" t="s">
        <v>28</v>
      </c>
      <c r="G46" s="23">
        <v>20.88</v>
      </c>
      <c r="H46" s="24">
        <v>0</v>
      </c>
      <c r="I46" s="25">
        <f t="shared" si="0"/>
        <v>0</v>
      </c>
      <c r="J46" s="21">
        <v>8</v>
      </c>
      <c r="K46" s="25">
        <f t="shared" si="1"/>
        <v>0</v>
      </c>
      <c r="L46" s="64">
        <f t="shared" si="2"/>
        <v>0</v>
      </c>
      <c r="M46" s="65"/>
    </row>
    <row r="47" spans="2:13" s="28" customFormat="1" ht="28.7" customHeight="1" x14ac:dyDescent="0.2">
      <c r="B47" s="21">
        <v>19</v>
      </c>
      <c r="C47" s="22" t="s">
        <v>67</v>
      </c>
      <c r="D47" s="22" t="s">
        <v>68</v>
      </c>
      <c r="E47" s="9" t="s">
        <v>69</v>
      </c>
      <c r="F47" s="22" t="s">
        <v>28</v>
      </c>
      <c r="G47" s="23">
        <v>10</v>
      </c>
      <c r="H47" s="24">
        <v>0</v>
      </c>
      <c r="I47" s="25">
        <f t="shared" si="0"/>
        <v>0</v>
      </c>
      <c r="J47" s="21">
        <v>8</v>
      </c>
      <c r="K47" s="25">
        <f t="shared" si="1"/>
        <v>0</v>
      </c>
      <c r="L47" s="64">
        <f t="shared" si="2"/>
        <v>0</v>
      </c>
      <c r="M47" s="65"/>
    </row>
    <row r="48" spans="2:13" s="28" customFormat="1" ht="19.7" customHeight="1" x14ac:dyDescent="0.2">
      <c r="B48" s="21">
        <v>20</v>
      </c>
      <c r="C48" s="22" t="s">
        <v>77</v>
      </c>
      <c r="D48" s="22" t="s">
        <v>78</v>
      </c>
      <c r="E48" s="9" t="s">
        <v>79</v>
      </c>
      <c r="F48" s="22" t="s">
        <v>76</v>
      </c>
      <c r="G48" s="23">
        <v>10.3</v>
      </c>
      <c r="H48" s="24">
        <v>0</v>
      </c>
      <c r="I48" s="25">
        <f t="shared" si="0"/>
        <v>0</v>
      </c>
      <c r="J48" s="21">
        <v>23</v>
      </c>
      <c r="K48" s="25">
        <f t="shared" si="1"/>
        <v>0</v>
      </c>
      <c r="L48" s="64">
        <f t="shared" si="2"/>
        <v>0</v>
      </c>
      <c r="M48" s="65"/>
    </row>
    <row r="49" spans="2:14" s="28" customFormat="1" ht="19.7" customHeight="1" x14ac:dyDescent="0.2">
      <c r="B49" s="21">
        <v>21</v>
      </c>
      <c r="C49" s="22" t="s">
        <v>80</v>
      </c>
      <c r="D49" s="22" t="s">
        <v>81</v>
      </c>
      <c r="E49" s="9" t="s">
        <v>82</v>
      </c>
      <c r="F49" s="22" t="s">
        <v>83</v>
      </c>
      <c r="G49" s="23">
        <v>50</v>
      </c>
      <c r="H49" s="24">
        <v>0</v>
      </c>
      <c r="I49" s="25">
        <f t="shared" si="0"/>
        <v>0</v>
      </c>
      <c r="J49" s="21">
        <v>23</v>
      </c>
      <c r="K49" s="25">
        <f t="shared" si="1"/>
        <v>0</v>
      </c>
      <c r="L49" s="64">
        <f t="shared" si="2"/>
        <v>0</v>
      </c>
      <c r="M49" s="65"/>
    </row>
    <row r="50" spans="2:14" s="28" customFormat="1" ht="19.7" customHeight="1" x14ac:dyDescent="0.2">
      <c r="B50" s="21">
        <v>22</v>
      </c>
      <c r="C50" s="22" t="s">
        <v>84</v>
      </c>
      <c r="D50" s="22" t="s">
        <v>85</v>
      </c>
      <c r="E50" s="9" t="s">
        <v>86</v>
      </c>
      <c r="F50" s="22" t="s">
        <v>87</v>
      </c>
      <c r="G50" s="23">
        <v>24</v>
      </c>
      <c r="H50" s="24">
        <v>0</v>
      </c>
      <c r="I50" s="25">
        <f t="shared" si="0"/>
        <v>0</v>
      </c>
      <c r="J50" s="21">
        <v>8</v>
      </c>
      <c r="K50" s="25">
        <f t="shared" si="1"/>
        <v>0</v>
      </c>
      <c r="L50" s="64">
        <f t="shared" si="2"/>
        <v>0</v>
      </c>
      <c r="M50" s="65"/>
    </row>
    <row r="51" spans="2:14" s="28" customFormat="1" ht="19.7" customHeight="1" x14ac:dyDescent="0.2">
      <c r="B51" s="21">
        <v>23</v>
      </c>
      <c r="C51" s="22" t="s">
        <v>88</v>
      </c>
      <c r="D51" s="22" t="s">
        <v>89</v>
      </c>
      <c r="E51" s="9" t="s">
        <v>90</v>
      </c>
      <c r="F51" s="22" t="s">
        <v>14</v>
      </c>
      <c r="G51" s="23">
        <v>4</v>
      </c>
      <c r="H51" s="24">
        <v>0</v>
      </c>
      <c r="I51" s="25">
        <f t="shared" si="0"/>
        <v>0</v>
      </c>
      <c r="J51" s="21">
        <v>8</v>
      </c>
      <c r="K51" s="25">
        <f t="shared" si="1"/>
        <v>0</v>
      </c>
      <c r="L51" s="64">
        <f t="shared" si="2"/>
        <v>0</v>
      </c>
      <c r="M51" s="65"/>
    </row>
    <row r="52" spans="2:14" s="28" customFormat="1" ht="28.7" customHeight="1" x14ac:dyDescent="0.2">
      <c r="B52" s="21">
        <v>24</v>
      </c>
      <c r="C52" s="22" t="s">
        <v>91</v>
      </c>
      <c r="D52" s="22" t="s">
        <v>92</v>
      </c>
      <c r="E52" s="9" t="s">
        <v>93</v>
      </c>
      <c r="F52" s="22" t="s">
        <v>87</v>
      </c>
      <c r="G52" s="23">
        <v>50</v>
      </c>
      <c r="H52" s="24">
        <v>0</v>
      </c>
      <c r="I52" s="25">
        <f t="shared" si="0"/>
        <v>0</v>
      </c>
      <c r="J52" s="21">
        <v>8</v>
      </c>
      <c r="K52" s="25">
        <f t="shared" si="1"/>
        <v>0</v>
      </c>
      <c r="L52" s="64">
        <f t="shared" si="2"/>
        <v>0</v>
      </c>
      <c r="M52" s="65"/>
    </row>
    <row r="53" spans="2:14" s="28" customFormat="1" ht="19.7" customHeight="1" x14ac:dyDescent="0.2">
      <c r="B53" s="21">
        <v>25</v>
      </c>
      <c r="C53" s="22" t="s">
        <v>97</v>
      </c>
      <c r="D53" s="22" t="s">
        <v>98</v>
      </c>
      <c r="E53" s="9" t="s">
        <v>99</v>
      </c>
      <c r="F53" s="22" t="s">
        <v>87</v>
      </c>
      <c r="G53" s="23">
        <v>25</v>
      </c>
      <c r="H53" s="24">
        <v>0</v>
      </c>
      <c r="I53" s="25">
        <f t="shared" si="0"/>
        <v>0</v>
      </c>
      <c r="J53" s="21">
        <v>8</v>
      </c>
      <c r="K53" s="25">
        <f t="shared" si="1"/>
        <v>0</v>
      </c>
      <c r="L53" s="64">
        <f t="shared" si="2"/>
        <v>0</v>
      </c>
      <c r="M53" s="65"/>
    </row>
    <row r="54" spans="2:14" s="28" customFormat="1" ht="19.7" customHeight="1" x14ac:dyDescent="0.2">
      <c r="B54" s="21">
        <v>26</v>
      </c>
      <c r="C54" s="22" t="s">
        <v>100</v>
      </c>
      <c r="D54" s="22" t="s">
        <v>101</v>
      </c>
      <c r="E54" s="9" t="s">
        <v>102</v>
      </c>
      <c r="F54" s="22" t="s">
        <v>28</v>
      </c>
      <c r="G54" s="23">
        <v>0.3</v>
      </c>
      <c r="H54" s="24">
        <v>0</v>
      </c>
      <c r="I54" s="25">
        <f t="shared" si="0"/>
        <v>0</v>
      </c>
      <c r="J54" s="21">
        <v>8</v>
      </c>
      <c r="K54" s="25">
        <f t="shared" si="1"/>
        <v>0</v>
      </c>
      <c r="L54" s="64">
        <f t="shared" si="2"/>
        <v>0</v>
      </c>
      <c r="M54" s="65"/>
    </row>
    <row r="55" spans="2:14" s="28" customFormat="1" ht="19.7" customHeight="1" x14ac:dyDescent="0.2">
      <c r="B55" s="21">
        <v>27</v>
      </c>
      <c r="C55" s="22" t="s">
        <v>103</v>
      </c>
      <c r="D55" s="22" t="s">
        <v>104</v>
      </c>
      <c r="E55" s="9" t="s">
        <v>105</v>
      </c>
      <c r="F55" s="22" t="s">
        <v>83</v>
      </c>
      <c r="G55" s="23">
        <v>123</v>
      </c>
      <c r="H55" s="24">
        <v>0</v>
      </c>
      <c r="I55" s="25">
        <f t="shared" si="0"/>
        <v>0</v>
      </c>
      <c r="J55" s="21">
        <v>8</v>
      </c>
      <c r="K55" s="25">
        <f t="shared" si="1"/>
        <v>0</v>
      </c>
      <c r="L55" s="64">
        <f t="shared" si="2"/>
        <v>0</v>
      </c>
      <c r="M55" s="65"/>
    </row>
    <row r="56" spans="2:14" s="28" customFormat="1" ht="19.7" customHeight="1" x14ac:dyDescent="0.2">
      <c r="B56" s="21">
        <v>28</v>
      </c>
      <c r="C56" s="22" t="s">
        <v>106</v>
      </c>
      <c r="D56" s="22" t="s">
        <v>107</v>
      </c>
      <c r="E56" s="9" t="s">
        <v>105</v>
      </c>
      <c r="F56" s="22" t="s">
        <v>83</v>
      </c>
      <c r="G56" s="23">
        <v>30</v>
      </c>
      <c r="H56" s="24">
        <v>0</v>
      </c>
      <c r="I56" s="25">
        <f t="shared" si="0"/>
        <v>0</v>
      </c>
      <c r="J56" s="21">
        <v>23</v>
      </c>
      <c r="K56" s="25">
        <f t="shared" si="1"/>
        <v>0</v>
      </c>
      <c r="L56" s="64">
        <f t="shared" si="2"/>
        <v>0</v>
      </c>
      <c r="M56" s="65"/>
    </row>
    <row r="57" spans="2:14" s="28" customFormat="1" ht="19.7" customHeight="1" x14ac:dyDescent="0.2">
      <c r="B57" s="21">
        <v>29</v>
      </c>
      <c r="C57" s="22" t="s">
        <v>108</v>
      </c>
      <c r="D57" s="22" t="s">
        <v>109</v>
      </c>
      <c r="E57" s="9" t="s">
        <v>110</v>
      </c>
      <c r="F57" s="22" t="s">
        <v>83</v>
      </c>
      <c r="G57" s="23">
        <v>24</v>
      </c>
      <c r="H57" s="24">
        <v>0</v>
      </c>
      <c r="I57" s="25">
        <f t="shared" si="0"/>
        <v>0</v>
      </c>
      <c r="J57" s="21">
        <v>8</v>
      </c>
      <c r="K57" s="25">
        <f t="shared" si="1"/>
        <v>0</v>
      </c>
      <c r="L57" s="64">
        <f t="shared" si="2"/>
        <v>0</v>
      </c>
      <c r="M57" s="65"/>
    </row>
    <row r="58" spans="2:14" s="28" customFormat="1" ht="19.7" customHeight="1" x14ac:dyDescent="0.2">
      <c r="B58" s="21">
        <v>30</v>
      </c>
      <c r="C58" s="22" t="s">
        <v>111</v>
      </c>
      <c r="D58" s="22" t="s">
        <v>112</v>
      </c>
      <c r="E58" s="9" t="s">
        <v>113</v>
      </c>
      <c r="F58" s="22" t="s">
        <v>83</v>
      </c>
      <c r="G58" s="23">
        <v>8</v>
      </c>
      <c r="H58" s="24">
        <v>0</v>
      </c>
      <c r="I58" s="25">
        <f t="shared" si="0"/>
        <v>0</v>
      </c>
      <c r="J58" s="21">
        <v>8</v>
      </c>
      <c r="K58" s="25">
        <f t="shared" si="1"/>
        <v>0</v>
      </c>
      <c r="L58" s="64">
        <f t="shared" si="2"/>
        <v>0</v>
      </c>
      <c r="M58" s="65"/>
    </row>
    <row r="59" spans="2:14" s="28" customFormat="1" ht="19.7" customHeight="1" x14ac:dyDescent="0.2">
      <c r="B59" s="21">
        <v>31</v>
      </c>
      <c r="C59" s="22" t="s">
        <v>114</v>
      </c>
      <c r="D59" s="22" t="s">
        <v>115</v>
      </c>
      <c r="E59" s="9" t="s">
        <v>113</v>
      </c>
      <c r="F59" s="22" t="s">
        <v>83</v>
      </c>
      <c r="G59" s="23">
        <v>65.5</v>
      </c>
      <c r="H59" s="24">
        <v>0</v>
      </c>
      <c r="I59" s="25">
        <f t="shared" si="0"/>
        <v>0</v>
      </c>
      <c r="J59" s="21">
        <v>23</v>
      </c>
      <c r="K59" s="25">
        <f t="shared" si="1"/>
        <v>0</v>
      </c>
      <c r="L59" s="64">
        <f t="shared" si="2"/>
        <v>0</v>
      </c>
      <c r="M59" s="65"/>
    </row>
    <row r="60" spans="2:14" s="28" customFormat="1" ht="21.4" customHeight="1" x14ac:dyDescent="0.2">
      <c r="B60" s="49" t="s">
        <v>116</v>
      </c>
      <c r="C60" s="49"/>
      <c r="D60" s="49"/>
      <c r="E60" s="49"/>
      <c r="F60" s="50">
        <f>ROUND(I21+I24+I27+I30+I31+I34+I35+I36+I37+I38+I39+I40+I41+I42+I43+I44+I45+I46+I47+I48+I49+I50+I51+I52+I53+I54+I55+I56+I57+I58+I59,2)</f>
        <v>0</v>
      </c>
      <c r="G60" s="51"/>
      <c r="H60" s="51"/>
      <c r="I60" s="51"/>
      <c r="J60" s="51"/>
      <c r="K60" s="51"/>
      <c r="L60" s="51"/>
      <c r="M60" s="52"/>
    </row>
    <row r="61" spans="2:14" s="28" customFormat="1" ht="21.4" customHeight="1" x14ac:dyDescent="0.2">
      <c r="B61" s="49" t="s">
        <v>117</v>
      </c>
      <c r="C61" s="49"/>
      <c r="D61" s="49"/>
      <c r="E61" s="49"/>
      <c r="F61" s="53">
        <f>ROUND(L21+L24+L27+L30+L31+L34+L35+L36+L37+L38+L39+L40+L41+L42+L43+L44+L45+L46+L47+L48+L49+L50+L51+L52+L53+L54+L55+L56+L57+L58+L59,2)</f>
        <v>0</v>
      </c>
      <c r="G61" s="54"/>
      <c r="H61" s="54"/>
      <c r="I61" s="54"/>
      <c r="J61" s="54"/>
      <c r="K61" s="54"/>
      <c r="L61" s="54"/>
      <c r="M61" s="55"/>
    </row>
    <row r="62" spans="2:14" s="28" customFormat="1" ht="51.75" customHeight="1" x14ac:dyDescent="0.2">
      <c r="B62" s="56" t="s">
        <v>133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</row>
    <row r="63" spans="2:14" s="28" customFormat="1" ht="75" customHeight="1" x14ac:dyDescent="0.2">
      <c r="B63" s="56" t="s">
        <v>317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</row>
    <row r="64" spans="2:14" s="28" customFormat="1" ht="80.25" customHeight="1" x14ac:dyDescent="0.2">
      <c r="B64" s="42" t="s">
        <v>135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</row>
    <row r="65" spans="2:14" s="28" customFormat="1" ht="37.9" customHeight="1" x14ac:dyDescent="0.2">
      <c r="B65" s="67" t="s">
        <v>118</v>
      </c>
      <c r="C65" s="67"/>
      <c r="D65" s="67"/>
      <c r="E65" s="67"/>
      <c r="F65" s="68" t="s">
        <v>119</v>
      </c>
      <c r="G65" s="68"/>
      <c r="H65" s="68"/>
      <c r="I65" s="68"/>
      <c r="J65" s="68"/>
      <c r="K65" s="68"/>
      <c r="L65" s="68"/>
    </row>
    <row r="66" spans="2:14" s="28" customFormat="1" ht="28.7" customHeight="1" x14ac:dyDescent="0.2"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</row>
    <row r="67" spans="2:14" s="28" customFormat="1" ht="28.7" customHeight="1" x14ac:dyDescent="0.2"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</row>
    <row r="68" spans="2:14" s="28" customFormat="1" ht="28.7" customHeight="1" x14ac:dyDescent="0.2"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</row>
    <row r="69" spans="2:14" s="28" customFormat="1" ht="28.7" customHeight="1" x14ac:dyDescent="0.2"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</row>
    <row r="70" spans="2:14" s="28" customFormat="1" ht="141.75" customHeight="1" x14ac:dyDescent="0.2">
      <c r="B70" s="56" t="s">
        <v>315</v>
      </c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</row>
    <row r="71" spans="2:14" s="28" customFormat="1" ht="36.950000000000003" customHeight="1" x14ac:dyDescent="0.2">
      <c r="B71" s="59" t="s">
        <v>136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</row>
    <row r="72" spans="2:14" s="28" customFormat="1" ht="2.65" customHeight="1" x14ac:dyDescent="0.2"/>
    <row r="73" spans="2:14" s="28" customFormat="1" ht="37.9" customHeight="1" x14ac:dyDescent="0.2">
      <c r="B73" s="57" t="s">
        <v>120</v>
      </c>
      <c r="C73" s="57"/>
      <c r="D73" s="57"/>
      <c r="E73" s="57"/>
      <c r="F73" s="60" t="s">
        <v>121</v>
      </c>
      <c r="G73" s="60"/>
      <c r="H73" s="60"/>
      <c r="I73" s="60"/>
      <c r="J73" s="60"/>
      <c r="K73" s="60"/>
      <c r="L73" s="60"/>
    </row>
    <row r="74" spans="2:14" s="28" customFormat="1" ht="28.7" customHeight="1" x14ac:dyDescent="0.2"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</row>
    <row r="75" spans="2:14" s="28" customFormat="1" ht="28.7" customHeight="1" x14ac:dyDescent="0.2"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</row>
    <row r="76" spans="2:14" s="28" customFormat="1" ht="28.7" customHeight="1" x14ac:dyDescent="0.2"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</row>
    <row r="77" spans="2:14" s="28" customFormat="1" ht="28.7" customHeight="1" x14ac:dyDescent="0.2"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</row>
    <row r="78" spans="2:14" s="28" customFormat="1" ht="111.75" customHeight="1" x14ac:dyDescent="0.2">
      <c r="B78" s="56" t="s">
        <v>316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</row>
    <row r="79" spans="2:14" s="28" customFormat="1" ht="44.25" customHeight="1" x14ac:dyDescent="0.2">
      <c r="B79" s="56" t="s">
        <v>138</v>
      </c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</row>
    <row r="80" spans="2:14" s="28" customFormat="1" ht="48" customHeight="1" x14ac:dyDescent="0.2">
      <c r="B80" s="42" t="s">
        <v>139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2:14" s="28" customFormat="1" ht="34.5" customHeight="1" x14ac:dyDescent="0.2">
      <c r="B81" s="42" t="s">
        <v>140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2:14" s="28" customFormat="1" ht="93.75" customHeight="1" x14ac:dyDescent="0.2">
      <c r="B82" s="56" t="s">
        <v>141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</row>
    <row r="83" spans="2:14" s="28" customFormat="1" ht="84.95" customHeight="1" x14ac:dyDescent="0.2">
      <c r="B83" s="56" t="s">
        <v>142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2:14" s="28" customFormat="1" ht="24" customHeight="1" x14ac:dyDescent="0.2"/>
    <row r="85" spans="2:14" s="28" customFormat="1" ht="17.649999999999999" customHeight="1" x14ac:dyDescent="0.2">
      <c r="I85" s="61" t="s">
        <v>143</v>
      </c>
      <c r="J85" s="61"/>
    </row>
    <row r="86" spans="2:14" s="28" customFormat="1" ht="102" customHeight="1" x14ac:dyDescent="0.2">
      <c r="B86" s="42" t="s">
        <v>144</v>
      </c>
      <c r="C86" s="42"/>
      <c r="D86" s="42"/>
      <c r="E86" s="42"/>
      <c r="F86" s="42"/>
      <c r="G86" s="42"/>
      <c r="H86" s="42"/>
      <c r="I86" s="42"/>
      <c r="J86" s="42"/>
    </row>
  </sheetData>
  <mergeCells count="93">
    <mergeCell ref="I85:J85"/>
    <mergeCell ref="B86:J86"/>
    <mergeCell ref="B78:N78"/>
    <mergeCell ref="B79:N79"/>
    <mergeCell ref="B80:N80"/>
    <mergeCell ref="B81:N81"/>
    <mergeCell ref="B82:N82"/>
    <mergeCell ref="B83:N83"/>
    <mergeCell ref="B75:E75"/>
    <mergeCell ref="F75:L75"/>
    <mergeCell ref="B76:E76"/>
    <mergeCell ref="F76:L76"/>
    <mergeCell ref="B77:E77"/>
    <mergeCell ref="F77:L77"/>
    <mergeCell ref="B70:N70"/>
    <mergeCell ref="B71:N71"/>
    <mergeCell ref="B73:E73"/>
    <mergeCell ref="F73:L73"/>
    <mergeCell ref="B74:E74"/>
    <mergeCell ref="F74:L74"/>
    <mergeCell ref="B67:E67"/>
    <mergeCell ref="F67:L67"/>
    <mergeCell ref="B68:E68"/>
    <mergeCell ref="F68:L68"/>
    <mergeCell ref="B69:E69"/>
    <mergeCell ref="F69:L69"/>
    <mergeCell ref="B66:E66"/>
    <mergeCell ref="F66:L66"/>
    <mergeCell ref="L58:M58"/>
    <mergeCell ref="L59:M59"/>
    <mergeCell ref="B60:E60"/>
    <mergeCell ref="F60:M60"/>
    <mergeCell ref="B61:E61"/>
    <mergeCell ref="F61:M61"/>
    <mergeCell ref="B62:N62"/>
    <mergeCell ref="B63:N63"/>
    <mergeCell ref="B64:N64"/>
    <mergeCell ref="B65:E65"/>
    <mergeCell ref="F65:L65"/>
    <mergeCell ref="L57:M57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45:M45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33:M33"/>
    <mergeCell ref="L21:M21"/>
    <mergeCell ref="B22:K22"/>
    <mergeCell ref="L23:M23"/>
    <mergeCell ref="L24:M24"/>
    <mergeCell ref="B25:K25"/>
    <mergeCell ref="L26:M26"/>
    <mergeCell ref="L27:M27"/>
    <mergeCell ref="B28:K28"/>
    <mergeCell ref="L29:M29"/>
    <mergeCell ref="L30:M30"/>
    <mergeCell ref="L31:M31"/>
    <mergeCell ref="L20:M20"/>
    <mergeCell ref="B7:D7"/>
    <mergeCell ref="B9:D10"/>
    <mergeCell ref="G10:N11"/>
    <mergeCell ref="E12:G12"/>
    <mergeCell ref="B13:I13"/>
    <mergeCell ref="B14:I14"/>
    <mergeCell ref="B15:I15"/>
    <mergeCell ref="B16:I16"/>
    <mergeCell ref="B19:K19"/>
    <mergeCell ref="B18:M18"/>
    <mergeCell ref="B17:M17"/>
    <mergeCell ref="B6:E6"/>
    <mergeCell ref="B2:E2"/>
    <mergeCell ref="B3:D3"/>
    <mergeCell ref="B4:E4"/>
    <mergeCell ref="B5:D5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9F7C4-DE66-42B7-BA64-FF64B7634E44}">
  <dimension ref="B1:O99"/>
  <sheetViews>
    <sheetView topLeftCell="A10" workbookViewId="0">
      <selection activeCell="A16" sqref="A16:XFD16"/>
    </sheetView>
  </sheetViews>
  <sheetFormatPr defaultRowHeight="11.25" x14ac:dyDescent="0.2"/>
  <cols>
    <col min="1" max="1" width="0.140625" style="4" customWidth="1"/>
    <col min="2" max="2" width="4.28515625" style="4" customWidth="1"/>
    <col min="3" max="3" width="6.5703125" style="4" customWidth="1"/>
    <col min="4" max="4" width="9.7109375" style="4" customWidth="1"/>
    <col min="5" max="5" width="25" style="4" customWidth="1"/>
    <col min="6" max="6" width="5.7109375" style="4" customWidth="1"/>
    <col min="7" max="7" width="7.28515625" style="4" customWidth="1"/>
    <col min="8" max="8" width="7.5703125" style="4" customWidth="1"/>
    <col min="9" max="9" width="9.28515625" style="4" customWidth="1"/>
    <col min="10" max="10" width="5.85546875" style="4" customWidth="1"/>
    <col min="11" max="11" width="7.5703125" style="4" customWidth="1"/>
    <col min="12" max="12" width="6.85546875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18"/>
      <c r="O1" s="18"/>
    </row>
    <row r="2" spans="2:15" s="2" customFormat="1" ht="28.7" customHeight="1" x14ac:dyDescent="0.2">
      <c r="B2" s="56"/>
      <c r="C2" s="56"/>
      <c r="D2" s="56"/>
      <c r="E2" s="56"/>
    </row>
    <row r="3" spans="2:15" s="2" customFormat="1" ht="2.65" customHeight="1" x14ac:dyDescent="0.2">
      <c r="B3" s="74"/>
      <c r="C3" s="74"/>
      <c r="D3" s="74"/>
    </row>
    <row r="4" spans="2:15" s="2" customFormat="1" ht="28.7" customHeight="1" x14ac:dyDescent="0.2">
      <c r="B4" s="56"/>
      <c r="C4" s="56"/>
      <c r="D4" s="56"/>
      <c r="E4" s="56"/>
    </row>
    <row r="5" spans="2:15" s="2" customFormat="1" ht="2.65" customHeight="1" x14ac:dyDescent="0.2">
      <c r="B5" s="74"/>
      <c r="C5" s="74"/>
      <c r="D5" s="74"/>
    </row>
    <row r="6" spans="2:15" s="2" customFormat="1" ht="28.7" customHeight="1" x14ac:dyDescent="0.2">
      <c r="B6" s="56"/>
      <c r="C6" s="56"/>
      <c r="D6" s="56"/>
      <c r="E6" s="56"/>
    </row>
    <row r="7" spans="2:15" s="2" customFormat="1" ht="5.25" customHeight="1" x14ac:dyDescent="0.2">
      <c r="B7" s="74"/>
      <c r="C7" s="74"/>
      <c r="D7" s="74"/>
    </row>
    <row r="8" spans="2:15" s="2" customFormat="1" ht="4.3499999999999996" customHeight="1" x14ac:dyDescent="0.2"/>
    <row r="9" spans="2:15" s="2" customFormat="1" ht="6.95" customHeight="1" x14ac:dyDescent="0.2">
      <c r="B9" s="76" t="s">
        <v>123</v>
      </c>
      <c r="C9" s="76"/>
      <c r="D9" s="76"/>
    </row>
    <row r="10" spans="2:15" s="2" customFormat="1" ht="12.2" customHeight="1" x14ac:dyDescent="0.2">
      <c r="B10" s="76"/>
      <c r="C10" s="76"/>
      <c r="D10" s="76"/>
      <c r="G10" s="59" t="s">
        <v>124</v>
      </c>
      <c r="H10" s="59"/>
      <c r="I10" s="59"/>
      <c r="J10" s="59"/>
      <c r="K10" s="59"/>
      <c r="L10" s="59"/>
      <c r="M10" s="59"/>
      <c r="N10" s="59"/>
    </row>
    <row r="11" spans="2:15" s="2" customFormat="1" ht="7.9" customHeight="1" x14ac:dyDescent="0.2">
      <c r="G11" s="59"/>
      <c r="H11" s="59"/>
      <c r="I11" s="59"/>
      <c r="J11" s="59"/>
      <c r="K11" s="59"/>
      <c r="L11" s="59"/>
      <c r="M11" s="59"/>
      <c r="N11" s="59"/>
    </row>
    <row r="12" spans="2:15" s="2" customFormat="1" ht="24" customHeight="1" x14ac:dyDescent="0.2">
      <c r="E12" s="78" t="s">
        <v>125</v>
      </c>
      <c r="F12" s="78"/>
      <c r="G12" s="78"/>
    </row>
    <row r="13" spans="2:15" s="2" customFormat="1" ht="20.85" customHeight="1" x14ac:dyDescent="0.2">
      <c r="B13" s="77" t="s">
        <v>126</v>
      </c>
      <c r="C13" s="77"/>
      <c r="D13" s="77"/>
      <c r="E13" s="77"/>
      <c r="F13" s="77"/>
      <c r="G13" s="77"/>
      <c r="H13" s="77"/>
      <c r="I13" s="77"/>
    </row>
    <row r="14" spans="2:15" s="2" customFormat="1" ht="13.5" customHeight="1" x14ac:dyDescent="0.2">
      <c r="B14" s="77" t="s">
        <v>127</v>
      </c>
      <c r="C14" s="77"/>
      <c r="D14" s="77"/>
      <c r="E14" s="77"/>
      <c r="F14" s="77"/>
      <c r="G14" s="77"/>
      <c r="H14" s="77"/>
      <c r="I14" s="77"/>
    </row>
    <row r="15" spans="2:15" s="2" customFormat="1" ht="14.25" customHeight="1" x14ac:dyDescent="0.2">
      <c r="B15" s="77" t="s">
        <v>297</v>
      </c>
      <c r="C15" s="77"/>
      <c r="D15" s="77"/>
      <c r="E15" s="77"/>
      <c r="F15" s="77"/>
      <c r="G15" s="77"/>
      <c r="H15" s="77"/>
      <c r="I15" s="77"/>
    </row>
    <row r="16" spans="2:15" s="2" customFormat="1" ht="12.75" customHeight="1" x14ac:dyDescent="0.2">
      <c r="B16" s="77" t="s">
        <v>128</v>
      </c>
      <c r="C16" s="77"/>
      <c r="D16" s="77"/>
      <c r="E16" s="77"/>
      <c r="F16" s="77"/>
      <c r="G16" s="77"/>
      <c r="H16" s="77"/>
      <c r="I16" s="77"/>
    </row>
    <row r="17" spans="2:13" s="2" customFormat="1" ht="29.25" customHeight="1" x14ac:dyDescent="0.2">
      <c r="B17" s="40" t="s">
        <v>318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2:13" s="2" customFormat="1" ht="39" customHeight="1" x14ac:dyDescent="0.2">
      <c r="B18" s="41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2:13" s="2" customFormat="1" ht="18.2" customHeight="1" x14ac:dyDescent="0.2">
      <c r="B19" s="79" t="s">
        <v>129</v>
      </c>
      <c r="C19" s="79"/>
      <c r="D19" s="79"/>
      <c r="E19" s="79"/>
      <c r="F19" s="79"/>
      <c r="G19" s="79"/>
      <c r="H19" s="79"/>
      <c r="I19" s="79"/>
      <c r="J19" s="79"/>
      <c r="K19" s="79"/>
      <c r="L19" s="32"/>
      <c r="M19" s="32"/>
    </row>
    <row r="20" spans="2:13" s="2" customFormat="1" ht="45.4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6</v>
      </c>
      <c r="I20" s="6" t="s">
        <v>7</v>
      </c>
      <c r="J20" s="5" t="s">
        <v>8</v>
      </c>
      <c r="K20" s="5" t="s">
        <v>9</v>
      </c>
      <c r="L20" s="66" t="s">
        <v>10</v>
      </c>
      <c r="M20" s="66"/>
    </row>
    <row r="21" spans="2:13" s="2" customFormat="1" ht="19.7" customHeight="1" x14ac:dyDescent="0.2">
      <c r="B21" s="7">
        <v>1</v>
      </c>
      <c r="C21" s="8" t="s">
        <v>15</v>
      </c>
      <c r="D21" s="8" t="s">
        <v>16</v>
      </c>
      <c r="E21" s="9" t="s">
        <v>17</v>
      </c>
      <c r="F21" s="8" t="s">
        <v>14</v>
      </c>
      <c r="G21" s="10">
        <v>2874</v>
      </c>
      <c r="H21" s="11">
        <v>0</v>
      </c>
      <c r="I21" s="12">
        <f>ROUND(G21* H21,2)</f>
        <v>0</v>
      </c>
      <c r="J21" s="7">
        <v>8</v>
      </c>
      <c r="K21" s="12">
        <f>ROUND(I21* J21/100,2)</f>
        <v>0</v>
      </c>
      <c r="L21" s="91">
        <f>ROUND(I21+ K21,2)</f>
        <v>0</v>
      </c>
      <c r="M21" s="92"/>
    </row>
    <row r="22" spans="2:13" s="2" customFormat="1" ht="19.7" customHeight="1" x14ac:dyDescent="0.2">
      <c r="B22" s="7">
        <v>2</v>
      </c>
      <c r="C22" s="8" t="s">
        <v>11</v>
      </c>
      <c r="D22" s="8" t="s">
        <v>12</v>
      </c>
      <c r="E22" s="9" t="s">
        <v>13</v>
      </c>
      <c r="F22" s="8" t="s">
        <v>14</v>
      </c>
      <c r="G22" s="10">
        <v>2320</v>
      </c>
      <c r="H22" s="11">
        <v>0</v>
      </c>
      <c r="I22" s="12">
        <f>ROUND(G22* H22,2)</f>
        <v>0</v>
      </c>
      <c r="J22" s="7">
        <v>8</v>
      </c>
      <c r="K22" s="12">
        <f>ROUND(I22* J22/100,2)</f>
        <v>0</v>
      </c>
      <c r="L22" s="91">
        <f>ROUND(I22+ K22,2)</f>
        <v>0</v>
      </c>
      <c r="M22" s="92"/>
    </row>
    <row r="23" spans="2:13" s="2" customFormat="1" ht="3.2" customHeight="1" x14ac:dyDescent="0.2"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2:13" s="2" customFormat="1" ht="18.2" customHeight="1" x14ac:dyDescent="0.2">
      <c r="B24" s="79" t="s">
        <v>130</v>
      </c>
      <c r="C24" s="79"/>
      <c r="D24" s="79"/>
      <c r="E24" s="79"/>
      <c r="F24" s="79"/>
      <c r="G24" s="79"/>
      <c r="H24" s="79"/>
      <c r="I24" s="79"/>
      <c r="J24" s="79"/>
      <c r="K24" s="79"/>
      <c r="L24" s="32"/>
      <c r="M24" s="32"/>
    </row>
    <row r="25" spans="2:13" s="2" customFormat="1" ht="5.25" customHeight="1" x14ac:dyDescent="0.2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2:13" s="2" customFormat="1" ht="45.4" customHeight="1" x14ac:dyDescent="0.2">
      <c r="B26" s="5" t="s">
        <v>0</v>
      </c>
      <c r="C26" s="6" t="s">
        <v>1</v>
      </c>
      <c r="D26" s="5" t="s">
        <v>2</v>
      </c>
      <c r="E26" s="5" t="s">
        <v>3</v>
      </c>
      <c r="F26" s="5" t="s">
        <v>4</v>
      </c>
      <c r="G26" s="5" t="s">
        <v>5</v>
      </c>
      <c r="H26" s="5" t="s">
        <v>6</v>
      </c>
      <c r="I26" s="6" t="s">
        <v>7</v>
      </c>
      <c r="J26" s="5" t="s">
        <v>8</v>
      </c>
      <c r="K26" s="5" t="s">
        <v>9</v>
      </c>
      <c r="L26" s="66" t="s">
        <v>10</v>
      </c>
      <c r="M26" s="66"/>
    </row>
    <row r="27" spans="2:13" s="2" customFormat="1" ht="19.7" customHeight="1" x14ac:dyDescent="0.2">
      <c r="B27" s="7">
        <v>3</v>
      </c>
      <c r="C27" s="8" t="s">
        <v>15</v>
      </c>
      <c r="D27" s="8" t="s">
        <v>16</v>
      </c>
      <c r="E27" s="9" t="s">
        <v>17</v>
      </c>
      <c r="F27" s="8" t="s">
        <v>14</v>
      </c>
      <c r="G27" s="10">
        <v>530</v>
      </c>
      <c r="H27" s="11">
        <v>0</v>
      </c>
      <c r="I27" s="12">
        <f>ROUND(G27* H27,2)</f>
        <v>0</v>
      </c>
      <c r="J27" s="7">
        <v>8</v>
      </c>
      <c r="K27" s="12">
        <f>ROUND(I27* J27/100,2)</f>
        <v>0</v>
      </c>
      <c r="L27" s="91">
        <f>ROUND(I27+ K27,2)</f>
        <v>0</v>
      </c>
      <c r="M27" s="92"/>
    </row>
    <row r="28" spans="2:13" s="2" customFormat="1" ht="19.7" customHeight="1" x14ac:dyDescent="0.2">
      <c r="B28" s="7">
        <v>4</v>
      </c>
      <c r="C28" s="8" t="s">
        <v>11</v>
      </c>
      <c r="D28" s="8" t="s">
        <v>12</v>
      </c>
      <c r="E28" s="9" t="s">
        <v>13</v>
      </c>
      <c r="F28" s="8" t="s">
        <v>14</v>
      </c>
      <c r="G28" s="10">
        <v>1070</v>
      </c>
      <c r="H28" s="11">
        <v>0</v>
      </c>
      <c r="I28" s="12">
        <f>ROUND(G28* H28,2)</f>
        <v>0</v>
      </c>
      <c r="J28" s="7">
        <v>8</v>
      </c>
      <c r="K28" s="12">
        <f>ROUND(I28* J28/100,2)</f>
        <v>0</v>
      </c>
      <c r="L28" s="91">
        <f>ROUND(I28+ K28,2)</f>
        <v>0</v>
      </c>
      <c r="M28" s="92"/>
    </row>
    <row r="29" spans="2:13" s="2" customFormat="1" ht="3.2" customHeigh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2:13" s="2" customFormat="1" ht="18.2" customHeight="1" x14ac:dyDescent="0.2">
      <c r="B30" s="79" t="s">
        <v>131</v>
      </c>
      <c r="C30" s="79"/>
      <c r="D30" s="79"/>
      <c r="E30" s="79"/>
      <c r="F30" s="79"/>
      <c r="G30" s="79"/>
      <c r="H30" s="79"/>
      <c r="I30" s="79"/>
      <c r="J30" s="79"/>
      <c r="K30" s="79"/>
      <c r="L30" s="32"/>
      <c r="M30" s="32"/>
    </row>
    <row r="31" spans="2:13" s="2" customFormat="1" ht="5.25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2:13" s="2" customFormat="1" ht="45.4" customHeight="1" x14ac:dyDescent="0.2">
      <c r="B32" s="5" t="s">
        <v>0</v>
      </c>
      <c r="C32" s="6" t="s">
        <v>1</v>
      </c>
      <c r="D32" s="5" t="s">
        <v>2</v>
      </c>
      <c r="E32" s="5" t="s">
        <v>3</v>
      </c>
      <c r="F32" s="5" t="s">
        <v>4</v>
      </c>
      <c r="G32" s="5" t="s">
        <v>5</v>
      </c>
      <c r="H32" s="5" t="s">
        <v>6</v>
      </c>
      <c r="I32" s="6" t="s">
        <v>7</v>
      </c>
      <c r="J32" s="5" t="s">
        <v>8</v>
      </c>
      <c r="K32" s="5" t="s">
        <v>9</v>
      </c>
      <c r="L32" s="66" t="s">
        <v>10</v>
      </c>
      <c r="M32" s="66"/>
    </row>
    <row r="33" spans="2:13" s="2" customFormat="1" ht="19.7" customHeight="1" x14ac:dyDescent="0.2">
      <c r="B33" s="7">
        <v>5</v>
      </c>
      <c r="C33" s="8" t="s">
        <v>15</v>
      </c>
      <c r="D33" s="8" t="s">
        <v>16</v>
      </c>
      <c r="E33" s="9" t="s">
        <v>17</v>
      </c>
      <c r="F33" s="8" t="s">
        <v>14</v>
      </c>
      <c r="G33" s="10">
        <v>360</v>
      </c>
      <c r="H33" s="11">
        <v>0</v>
      </c>
      <c r="I33" s="12">
        <f>ROUND(G33* H33,2)</f>
        <v>0</v>
      </c>
      <c r="J33" s="7">
        <v>8</v>
      </c>
      <c r="K33" s="12">
        <f>ROUND(I33* J33/100,2)</f>
        <v>0</v>
      </c>
      <c r="L33" s="91">
        <f>ROUND(I33+ K33,2)</f>
        <v>0</v>
      </c>
      <c r="M33" s="92"/>
    </row>
    <row r="34" spans="2:13" s="2" customFormat="1" ht="3.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2:13" s="2" customFormat="1" ht="18.2" customHeight="1" x14ac:dyDescent="0.2">
      <c r="B35" s="79" t="s">
        <v>132</v>
      </c>
      <c r="C35" s="79"/>
      <c r="D35" s="79"/>
      <c r="E35" s="79"/>
      <c r="F35" s="79"/>
      <c r="G35" s="79"/>
      <c r="H35" s="79"/>
      <c r="I35" s="79"/>
      <c r="J35" s="79"/>
      <c r="K35" s="79"/>
      <c r="L35" s="32"/>
      <c r="M35" s="32"/>
    </row>
    <row r="36" spans="2:13" s="2" customFormat="1" ht="5.25" customHeight="1" x14ac:dyDescent="0.2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2:13" s="2" customFormat="1" ht="45.4" customHeight="1" x14ac:dyDescent="0.2">
      <c r="B37" s="5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2" customFormat="1" ht="19.7" customHeight="1" x14ac:dyDescent="0.2">
      <c r="B38" s="7">
        <v>6</v>
      </c>
      <c r="C38" s="8" t="s">
        <v>15</v>
      </c>
      <c r="D38" s="8" t="s">
        <v>16</v>
      </c>
      <c r="E38" s="9" t="s">
        <v>17</v>
      </c>
      <c r="F38" s="8" t="s">
        <v>14</v>
      </c>
      <c r="G38" s="10">
        <v>1896</v>
      </c>
      <c r="H38" s="11">
        <v>0</v>
      </c>
      <c r="I38" s="12">
        <f>ROUND(G38* H38,2)</f>
        <v>0</v>
      </c>
      <c r="J38" s="7">
        <v>8</v>
      </c>
      <c r="K38" s="12">
        <f>ROUND(I38* J38/100,2)</f>
        <v>0</v>
      </c>
      <c r="L38" s="91">
        <f>ROUND(I38+ K38,2)</f>
        <v>0</v>
      </c>
      <c r="M38" s="92"/>
    </row>
    <row r="39" spans="2:13" s="2" customFormat="1" ht="9" customHeight="1" x14ac:dyDescent="0.2"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2:13" s="2" customFormat="1" ht="45.4" customHeight="1" x14ac:dyDescent="0.2">
      <c r="B40" s="5" t="s">
        <v>0</v>
      </c>
      <c r="C40" s="6" t="s">
        <v>1</v>
      </c>
      <c r="D40" s="5" t="s">
        <v>2</v>
      </c>
      <c r="E40" s="5" t="s">
        <v>3</v>
      </c>
      <c r="F40" s="5" t="s">
        <v>4</v>
      </c>
      <c r="G40" s="5" t="s">
        <v>5</v>
      </c>
      <c r="H40" s="5" t="s">
        <v>6</v>
      </c>
      <c r="I40" s="6" t="s">
        <v>7</v>
      </c>
      <c r="J40" s="5" t="s">
        <v>8</v>
      </c>
      <c r="K40" s="5" t="s">
        <v>9</v>
      </c>
      <c r="L40" s="66" t="s">
        <v>10</v>
      </c>
      <c r="M40" s="66"/>
    </row>
    <row r="41" spans="2:13" s="2" customFormat="1" ht="19.7" customHeight="1" x14ac:dyDescent="0.2">
      <c r="B41" s="7">
        <v>7</v>
      </c>
      <c r="C41" s="8" t="s">
        <v>18</v>
      </c>
      <c r="D41" s="8" t="s">
        <v>19</v>
      </c>
      <c r="E41" s="9" t="s">
        <v>20</v>
      </c>
      <c r="F41" s="8" t="s">
        <v>21</v>
      </c>
      <c r="G41" s="10">
        <v>1660</v>
      </c>
      <c r="H41" s="11">
        <v>0</v>
      </c>
      <c r="I41" s="12">
        <f t="shared" ref="I41:I67" si="0">ROUND(G41* H41,2)</f>
        <v>0</v>
      </c>
      <c r="J41" s="7">
        <v>8</v>
      </c>
      <c r="K41" s="12">
        <f t="shared" ref="K41:K67" si="1">ROUND(I41* J41/100,2)</f>
        <v>0</v>
      </c>
      <c r="L41" s="91">
        <f t="shared" ref="L41:L67" si="2">ROUND(I41+ K41,2)</f>
        <v>0</v>
      </c>
      <c r="M41" s="92"/>
    </row>
    <row r="42" spans="2:13" s="2" customFormat="1" ht="78.75" customHeight="1" x14ac:dyDescent="0.2">
      <c r="B42" s="7">
        <v>8</v>
      </c>
      <c r="C42" s="8" t="s">
        <v>25</v>
      </c>
      <c r="D42" s="8" t="s">
        <v>26</v>
      </c>
      <c r="E42" s="26" t="s">
        <v>27</v>
      </c>
      <c r="F42" s="8" t="s">
        <v>28</v>
      </c>
      <c r="G42" s="10">
        <v>0.8</v>
      </c>
      <c r="H42" s="11">
        <v>0</v>
      </c>
      <c r="I42" s="12">
        <f t="shared" si="0"/>
        <v>0</v>
      </c>
      <c r="J42" s="7">
        <v>8</v>
      </c>
      <c r="K42" s="12">
        <f t="shared" si="1"/>
        <v>0</v>
      </c>
      <c r="L42" s="91">
        <f t="shared" si="2"/>
        <v>0</v>
      </c>
      <c r="M42" s="92"/>
    </row>
    <row r="43" spans="2:13" s="2" customFormat="1" ht="28.7" customHeight="1" x14ac:dyDescent="0.2">
      <c r="B43" s="7">
        <v>9</v>
      </c>
      <c r="C43" s="8" t="s">
        <v>29</v>
      </c>
      <c r="D43" s="8" t="s">
        <v>30</v>
      </c>
      <c r="E43" s="9" t="s">
        <v>31</v>
      </c>
      <c r="F43" s="8" t="s">
        <v>32</v>
      </c>
      <c r="G43" s="10">
        <v>50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19.7" customHeight="1" x14ac:dyDescent="0.2">
      <c r="B44" s="7">
        <v>10</v>
      </c>
      <c r="C44" s="8" t="s">
        <v>33</v>
      </c>
      <c r="D44" s="8" t="s">
        <v>34</v>
      </c>
      <c r="E44" s="9" t="s">
        <v>35</v>
      </c>
      <c r="F44" s="8" t="s">
        <v>32</v>
      </c>
      <c r="G44" s="10">
        <v>50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28.7" customHeight="1" x14ac:dyDescent="0.2">
      <c r="B45" s="7">
        <v>11</v>
      </c>
      <c r="C45" s="8" t="s">
        <v>163</v>
      </c>
      <c r="D45" s="8" t="s">
        <v>164</v>
      </c>
      <c r="E45" s="9" t="s">
        <v>165</v>
      </c>
      <c r="F45" s="8" t="s">
        <v>28</v>
      </c>
      <c r="G45" s="10">
        <v>1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12</v>
      </c>
      <c r="C46" s="8" t="s">
        <v>36</v>
      </c>
      <c r="D46" s="8" t="s">
        <v>37</v>
      </c>
      <c r="E46" s="9" t="s">
        <v>38</v>
      </c>
      <c r="F46" s="8" t="s">
        <v>39</v>
      </c>
      <c r="G46" s="10">
        <v>20.39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19.7" customHeight="1" x14ac:dyDescent="0.2">
      <c r="B47" s="7">
        <v>13</v>
      </c>
      <c r="C47" s="8" t="s">
        <v>40</v>
      </c>
      <c r="D47" s="8" t="s">
        <v>41</v>
      </c>
      <c r="E47" s="9" t="s">
        <v>42</v>
      </c>
      <c r="F47" s="8" t="s">
        <v>39</v>
      </c>
      <c r="G47" s="10">
        <v>0.6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19.7" customHeight="1" x14ac:dyDescent="0.2">
      <c r="B48" s="7">
        <v>14</v>
      </c>
      <c r="C48" s="8" t="s">
        <v>43</v>
      </c>
      <c r="D48" s="8" t="s">
        <v>44</v>
      </c>
      <c r="E48" s="9" t="s">
        <v>45</v>
      </c>
      <c r="F48" s="8" t="s">
        <v>39</v>
      </c>
      <c r="G48" s="10">
        <v>14.12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3" s="2" customFormat="1" ht="28.7" customHeight="1" x14ac:dyDescent="0.2">
      <c r="B49" s="7">
        <v>15</v>
      </c>
      <c r="C49" s="8" t="s">
        <v>46</v>
      </c>
      <c r="D49" s="8" t="s">
        <v>47</v>
      </c>
      <c r="E49" s="9" t="s">
        <v>48</v>
      </c>
      <c r="F49" s="8" t="s">
        <v>39</v>
      </c>
      <c r="G49" s="10">
        <v>2.4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19.7" customHeight="1" x14ac:dyDescent="0.2">
      <c r="B50" s="7">
        <v>16</v>
      </c>
      <c r="C50" s="8" t="s">
        <v>49</v>
      </c>
      <c r="D50" s="8" t="s">
        <v>50</v>
      </c>
      <c r="E50" s="9" t="s">
        <v>51</v>
      </c>
      <c r="F50" s="8" t="s">
        <v>39</v>
      </c>
      <c r="G50" s="10">
        <v>20.99</v>
      </c>
      <c r="H50" s="11">
        <v>0</v>
      </c>
      <c r="I50" s="12">
        <f t="shared" si="0"/>
        <v>0</v>
      </c>
      <c r="J50" s="7">
        <v>23</v>
      </c>
      <c r="K50" s="12">
        <f t="shared" si="1"/>
        <v>0</v>
      </c>
      <c r="L50" s="91">
        <f t="shared" si="2"/>
        <v>0</v>
      </c>
      <c r="M50" s="92"/>
    </row>
    <row r="51" spans="2:13" s="2" customFormat="1" ht="28.7" customHeight="1" x14ac:dyDescent="0.2">
      <c r="B51" s="7">
        <v>17</v>
      </c>
      <c r="C51" s="8" t="s">
        <v>52</v>
      </c>
      <c r="D51" s="8" t="s">
        <v>53</v>
      </c>
      <c r="E51" s="9" t="s">
        <v>54</v>
      </c>
      <c r="F51" s="8" t="s">
        <v>28</v>
      </c>
      <c r="G51" s="10">
        <v>8.5299999999999994</v>
      </c>
      <c r="H51" s="11">
        <v>0</v>
      </c>
      <c r="I51" s="12">
        <f t="shared" si="0"/>
        <v>0</v>
      </c>
      <c r="J51" s="7">
        <v>8</v>
      </c>
      <c r="K51" s="12">
        <f t="shared" si="1"/>
        <v>0</v>
      </c>
      <c r="L51" s="91">
        <f t="shared" si="2"/>
        <v>0</v>
      </c>
      <c r="M51" s="92"/>
    </row>
    <row r="52" spans="2:13" s="2" customFormat="1" ht="19.7" customHeight="1" x14ac:dyDescent="0.2">
      <c r="B52" s="7">
        <v>18</v>
      </c>
      <c r="C52" s="8" t="s">
        <v>61</v>
      </c>
      <c r="D52" s="8" t="s">
        <v>62</v>
      </c>
      <c r="E52" s="9" t="s">
        <v>63</v>
      </c>
      <c r="F52" s="8" t="s">
        <v>28</v>
      </c>
      <c r="G52" s="10">
        <v>4.28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19.7" customHeight="1" x14ac:dyDescent="0.2">
      <c r="B53" s="7">
        <v>19</v>
      </c>
      <c r="C53" s="8" t="s">
        <v>64</v>
      </c>
      <c r="D53" s="8" t="s">
        <v>65</v>
      </c>
      <c r="E53" s="9" t="s">
        <v>66</v>
      </c>
      <c r="F53" s="8" t="s">
        <v>28</v>
      </c>
      <c r="G53" s="10">
        <v>27.18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28.7" customHeight="1" x14ac:dyDescent="0.2">
      <c r="B54" s="7">
        <v>20</v>
      </c>
      <c r="C54" s="8" t="s">
        <v>67</v>
      </c>
      <c r="D54" s="8" t="s">
        <v>68</v>
      </c>
      <c r="E54" s="9" t="s">
        <v>69</v>
      </c>
      <c r="F54" s="8" t="s">
        <v>28</v>
      </c>
      <c r="G54" s="10">
        <v>11.5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21</v>
      </c>
      <c r="C55" s="8" t="s">
        <v>80</v>
      </c>
      <c r="D55" s="8" t="s">
        <v>81</v>
      </c>
      <c r="E55" s="9" t="s">
        <v>82</v>
      </c>
      <c r="F55" s="8" t="s">
        <v>83</v>
      </c>
      <c r="G55" s="10">
        <v>400</v>
      </c>
      <c r="H55" s="11">
        <v>0</v>
      </c>
      <c r="I55" s="12">
        <f t="shared" si="0"/>
        <v>0</v>
      </c>
      <c r="J55" s="7">
        <v>23</v>
      </c>
      <c r="K55" s="12">
        <f t="shared" si="1"/>
        <v>0</v>
      </c>
      <c r="L55" s="91">
        <f t="shared" si="2"/>
        <v>0</v>
      </c>
      <c r="M55" s="92"/>
    </row>
    <row r="56" spans="2:13" s="2" customFormat="1" ht="19.7" customHeight="1" x14ac:dyDescent="0.2">
      <c r="B56" s="7">
        <v>22</v>
      </c>
      <c r="C56" s="8" t="s">
        <v>84</v>
      </c>
      <c r="D56" s="8" t="s">
        <v>85</v>
      </c>
      <c r="E56" s="9" t="s">
        <v>86</v>
      </c>
      <c r="F56" s="8" t="s">
        <v>87</v>
      </c>
      <c r="G56" s="10">
        <v>18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23</v>
      </c>
      <c r="C57" s="8" t="s">
        <v>88</v>
      </c>
      <c r="D57" s="8" t="s">
        <v>89</v>
      </c>
      <c r="E57" s="9" t="s">
        <v>90</v>
      </c>
      <c r="F57" s="8" t="s">
        <v>14</v>
      </c>
      <c r="G57" s="10">
        <v>4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28.7" customHeight="1" x14ac:dyDescent="0.2">
      <c r="B58" s="7">
        <v>24</v>
      </c>
      <c r="C58" s="8" t="s">
        <v>91</v>
      </c>
      <c r="D58" s="8" t="s">
        <v>92</v>
      </c>
      <c r="E58" s="9" t="s">
        <v>93</v>
      </c>
      <c r="F58" s="8" t="s">
        <v>87</v>
      </c>
      <c r="G58" s="10">
        <v>180</v>
      </c>
      <c r="H58" s="11">
        <v>0</v>
      </c>
      <c r="I58" s="12">
        <f t="shared" si="0"/>
        <v>0</v>
      </c>
      <c r="J58" s="7">
        <v>8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25</v>
      </c>
      <c r="C59" s="8" t="s">
        <v>94</v>
      </c>
      <c r="D59" s="8" t="s">
        <v>95</v>
      </c>
      <c r="E59" s="9" t="s">
        <v>96</v>
      </c>
      <c r="F59" s="8" t="s">
        <v>87</v>
      </c>
      <c r="G59" s="10">
        <v>110</v>
      </c>
      <c r="H59" s="11">
        <v>0</v>
      </c>
      <c r="I59" s="12">
        <f t="shared" si="0"/>
        <v>0</v>
      </c>
      <c r="J59" s="7">
        <v>8</v>
      </c>
      <c r="K59" s="12">
        <f t="shared" si="1"/>
        <v>0</v>
      </c>
      <c r="L59" s="91">
        <f t="shared" si="2"/>
        <v>0</v>
      </c>
      <c r="M59" s="92"/>
    </row>
    <row r="60" spans="2:13" s="2" customFormat="1" ht="28.7" customHeight="1" x14ac:dyDescent="0.2">
      <c r="B60" s="7">
        <v>26</v>
      </c>
      <c r="C60" s="8" t="s">
        <v>160</v>
      </c>
      <c r="D60" s="8" t="s">
        <v>161</v>
      </c>
      <c r="E60" s="9" t="s">
        <v>162</v>
      </c>
      <c r="F60" s="8" t="s">
        <v>87</v>
      </c>
      <c r="G60" s="10">
        <v>10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27</v>
      </c>
      <c r="C61" s="8" t="s">
        <v>97</v>
      </c>
      <c r="D61" s="8" t="s">
        <v>98</v>
      </c>
      <c r="E61" s="9" t="s">
        <v>99</v>
      </c>
      <c r="F61" s="8" t="s">
        <v>87</v>
      </c>
      <c r="G61" s="10">
        <v>60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19.7" customHeight="1" x14ac:dyDescent="0.2">
      <c r="B62" s="7">
        <v>28</v>
      </c>
      <c r="C62" s="8" t="s">
        <v>100</v>
      </c>
      <c r="D62" s="8" t="s">
        <v>101</v>
      </c>
      <c r="E62" s="9" t="s">
        <v>102</v>
      </c>
      <c r="F62" s="8" t="s">
        <v>28</v>
      </c>
      <c r="G62" s="10">
        <v>0.3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19.7" customHeight="1" x14ac:dyDescent="0.2">
      <c r="B63" s="7">
        <v>29</v>
      </c>
      <c r="C63" s="8" t="s">
        <v>103</v>
      </c>
      <c r="D63" s="8" t="s">
        <v>104</v>
      </c>
      <c r="E63" s="9" t="s">
        <v>105</v>
      </c>
      <c r="F63" s="8" t="s">
        <v>83</v>
      </c>
      <c r="G63" s="10">
        <v>195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19.7" customHeight="1" x14ac:dyDescent="0.2">
      <c r="B64" s="7">
        <v>30</v>
      </c>
      <c r="C64" s="8" t="s">
        <v>106</v>
      </c>
      <c r="D64" s="8" t="s">
        <v>107</v>
      </c>
      <c r="E64" s="9" t="s">
        <v>105</v>
      </c>
      <c r="F64" s="8" t="s">
        <v>83</v>
      </c>
      <c r="G64" s="10">
        <v>40</v>
      </c>
      <c r="H64" s="11">
        <v>0</v>
      </c>
      <c r="I64" s="12">
        <f t="shared" si="0"/>
        <v>0</v>
      </c>
      <c r="J64" s="7">
        <v>23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31</v>
      </c>
      <c r="C65" s="8" t="s">
        <v>108</v>
      </c>
      <c r="D65" s="8" t="s">
        <v>109</v>
      </c>
      <c r="E65" s="9" t="s">
        <v>110</v>
      </c>
      <c r="F65" s="8" t="s">
        <v>83</v>
      </c>
      <c r="G65" s="10">
        <v>4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32</v>
      </c>
      <c r="C66" s="8" t="s">
        <v>111</v>
      </c>
      <c r="D66" s="8" t="s">
        <v>112</v>
      </c>
      <c r="E66" s="9" t="s">
        <v>113</v>
      </c>
      <c r="F66" s="8" t="s">
        <v>83</v>
      </c>
      <c r="G66" s="10">
        <v>7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91">
        <f t="shared" si="2"/>
        <v>0</v>
      </c>
      <c r="M66" s="92"/>
    </row>
    <row r="67" spans="2:14" s="2" customFormat="1" ht="19.7" customHeight="1" x14ac:dyDescent="0.2">
      <c r="B67" s="7">
        <v>33</v>
      </c>
      <c r="C67" s="8" t="s">
        <v>114</v>
      </c>
      <c r="D67" s="8" t="s">
        <v>115</v>
      </c>
      <c r="E67" s="9" t="s">
        <v>113</v>
      </c>
      <c r="F67" s="8" t="s">
        <v>83</v>
      </c>
      <c r="G67" s="10">
        <v>370.5</v>
      </c>
      <c r="H67" s="11">
        <v>0</v>
      </c>
      <c r="I67" s="12">
        <f t="shared" si="0"/>
        <v>0</v>
      </c>
      <c r="J67" s="7">
        <v>23</v>
      </c>
      <c r="K67" s="12">
        <f t="shared" si="1"/>
        <v>0</v>
      </c>
      <c r="L67" s="91">
        <f t="shared" si="2"/>
        <v>0</v>
      </c>
      <c r="M67" s="92"/>
    </row>
    <row r="68" spans="2:14" s="2" customFormat="1" ht="21.4" customHeight="1" x14ac:dyDescent="0.2">
      <c r="B68" s="80" t="s">
        <v>116</v>
      </c>
      <c r="C68" s="80"/>
      <c r="D68" s="80"/>
      <c r="E68" s="80"/>
      <c r="F68" s="81">
        <f>ROUND(I21+I22+I27+I28+I33+I38+I41+I42+I43+I44+I45+I46+I47+I48+I49+I50+I51+I52+I53+I54+I55+I56+I57+I58+I59+I60+I61+I62+I63+I64+I65+I66+I67,2)</f>
        <v>0</v>
      </c>
      <c r="G68" s="82"/>
      <c r="H68" s="82"/>
      <c r="I68" s="82"/>
      <c r="J68" s="82"/>
      <c r="K68" s="82"/>
      <c r="L68" s="82"/>
      <c r="M68" s="89"/>
    </row>
    <row r="69" spans="2:14" s="2" customFormat="1" ht="21.4" customHeight="1" x14ac:dyDescent="0.2">
      <c r="B69" s="80" t="s">
        <v>117</v>
      </c>
      <c r="C69" s="80"/>
      <c r="D69" s="80"/>
      <c r="E69" s="80"/>
      <c r="F69" s="83">
        <f>ROUND(L21+L22+L27+L28+L33+L38+L41+L42+L43+L44+L45+L46+L47+L48+L49+L50+L51+L52+L53+L54+L55+L56+L57+L58+L59+L60+L61+L62+L63+L64+L65+L66+L67,2)</f>
        <v>0</v>
      </c>
      <c r="G69" s="84"/>
      <c r="H69" s="84"/>
      <c r="I69" s="84"/>
      <c r="J69" s="84"/>
      <c r="K69" s="84"/>
      <c r="L69" s="84"/>
      <c r="M69" s="90"/>
    </row>
    <row r="70" spans="2:14" s="2" customFormat="1" ht="11.1" customHeight="1" x14ac:dyDescent="0.2"/>
    <row r="71" spans="2:14" s="2" customFormat="1" ht="53.25" customHeight="1" x14ac:dyDescent="0.2">
      <c r="B71" s="56" t="s">
        <v>133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</row>
    <row r="72" spans="2:14" s="2" customFormat="1" ht="2.65" customHeight="1" x14ac:dyDescent="0.2"/>
    <row r="73" spans="2:14" s="2" customFormat="1" ht="93.75" customHeight="1" x14ac:dyDescent="0.2">
      <c r="B73" s="56" t="s">
        <v>134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74" spans="2:14" s="2" customFormat="1" ht="5.25" customHeight="1" x14ac:dyDescent="0.2"/>
    <row r="75" spans="2:14" s="2" customFormat="1" ht="75.75" customHeight="1" x14ac:dyDescent="0.2">
      <c r="B75" s="42" t="s">
        <v>135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</row>
    <row r="76" spans="2:14" s="2" customFormat="1" ht="5.25" customHeight="1" x14ac:dyDescent="0.2"/>
    <row r="77" spans="2:14" s="2" customFormat="1" ht="37.9" customHeight="1" x14ac:dyDescent="0.2">
      <c r="B77" s="67" t="s">
        <v>118</v>
      </c>
      <c r="C77" s="67"/>
      <c r="D77" s="67"/>
      <c r="E77" s="67"/>
      <c r="F77" s="73" t="s">
        <v>119</v>
      </c>
      <c r="G77" s="73"/>
      <c r="H77" s="73"/>
      <c r="I77" s="73"/>
      <c r="J77" s="73"/>
      <c r="K77" s="73"/>
      <c r="L77" s="73"/>
    </row>
    <row r="78" spans="2:14" s="2" customFormat="1" ht="28.7" customHeight="1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2:14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4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4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4" s="2" customFormat="1" ht="2.65" customHeight="1" x14ac:dyDescent="0.2"/>
    <row r="83" spans="2:14" s="2" customFormat="1" ht="129.75" customHeight="1" x14ac:dyDescent="0.2">
      <c r="B83" s="56" t="s">
        <v>319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2:14" s="2" customFormat="1" ht="26.25" customHeight="1" x14ac:dyDescent="0.2">
      <c r="B84" s="59" t="s">
        <v>136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2:14" s="2" customFormat="1" ht="2.65" customHeight="1" x14ac:dyDescent="0.2"/>
    <row r="86" spans="2:14" s="2" customFormat="1" ht="37.9" customHeight="1" x14ac:dyDescent="0.2">
      <c r="B86" s="57" t="s">
        <v>120</v>
      </c>
      <c r="C86" s="57"/>
      <c r="D86" s="57"/>
      <c r="E86" s="57"/>
      <c r="F86" s="60" t="s">
        <v>121</v>
      </c>
      <c r="G86" s="60"/>
      <c r="H86" s="60"/>
      <c r="I86" s="60"/>
      <c r="J86" s="60"/>
      <c r="K86" s="60"/>
      <c r="L86" s="60"/>
    </row>
    <row r="87" spans="2:14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4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4" s="2" customFormat="1" ht="28.7" customHeight="1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4" s="2" customFormat="1" ht="28.7" customHeight="1" x14ac:dyDescent="0.2"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</row>
    <row r="91" spans="2:14" s="2" customFormat="1" ht="111.75" customHeight="1" x14ac:dyDescent="0.2">
      <c r="B91" s="56" t="s">
        <v>320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47.25" customHeight="1" x14ac:dyDescent="0.2">
      <c r="B92" s="56" t="s">
        <v>138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2" customFormat="1" ht="45" customHeight="1" x14ac:dyDescent="0.2">
      <c r="B93" s="42" t="s">
        <v>139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2:14" s="2" customFormat="1" ht="29.25" customHeight="1" x14ac:dyDescent="0.2">
      <c r="B94" s="42" t="s">
        <v>140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2" customFormat="1" ht="103.5" customHeight="1" x14ac:dyDescent="0.2">
      <c r="B95" s="56" t="s">
        <v>141</v>
      </c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</row>
    <row r="96" spans="2:14" s="2" customFormat="1" ht="84.95" customHeight="1" x14ac:dyDescent="0.2">
      <c r="B96" s="56" t="s">
        <v>142</v>
      </c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</row>
    <row r="97" spans="2:10" s="2" customFormat="1" ht="23.25" customHeight="1" x14ac:dyDescent="0.2"/>
    <row r="98" spans="2:10" s="2" customFormat="1" ht="17.649999999999999" customHeight="1" x14ac:dyDescent="0.2">
      <c r="I98" s="87" t="s">
        <v>143</v>
      </c>
      <c r="J98" s="87"/>
    </row>
    <row r="99" spans="2:10" s="2" customFormat="1" ht="105.75" customHeight="1" x14ac:dyDescent="0.2">
      <c r="B99" s="42" t="s">
        <v>144</v>
      </c>
      <c r="C99" s="42"/>
      <c r="D99" s="42"/>
      <c r="E99" s="42"/>
      <c r="F99" s="42"/>
      <c r="G99" s="42"/>
      <c r="H99" s="42"/>
      <c r="I99" s="42"/>
      <c r="J99" s="42"/>
    </row>
  </sheetData>
  <mergeCells count="95">
    <mergeCell ref="B95:N95"/>
    <mergeCell ref="B96:N96"/>
    <mergeCell ref="I98:J98"/>
    <mergeCell ref="B99:J99"/>
    <mergeCell ref="B90:E90"/>
    <mergeCell ref="F90:L90"/>
    <mergeCell ref="B91:N91"/>
    <mergeCell ref="B92:N92"/>
    <mergeCell ref="B93:N93"/>
    <mergeCell ref="B94:N94"/>
    <mergeCell ref="B87:E87"/>
    <mergeCell ref="F87:L87"/>
    <mergeCell ref="B88:E88"/>
    <mergeCell ref="F88:L88"/>
    <mergeCell ref="B89:E89"/>
    <mergeCell ref="F89:L89"/>
    <mergeCell ref="B81:E81"/>
    <mergeCell ref="F81:L81"/>
    <mergeCell ref="B83:N83"/>
    <mergeCell ref="B84:N84"/>
    <mergeCell ref="B86:E86"/>
    <mergeCell ref="F86:L86"/>
    <mergeCell ref="B78:E78"/>
    <mergeCell ref="F78:L78"/>
    <mergeCell ref="B79:E79"/>
    <mergeCell ref="F79:L79"/>
    <mergeCell ref="B80:E80"/>
    <mergeCell ref="F80:L80"/>
    <mergeCell ref="B77:E77"/>
    <mergeCell ref="F77:L77"/>
    <mergeCell ref="L64:M64"/>
    <mergeCell ref="L65:M65"/>
    <mergeCell ref="L66:M66"/>
    <mergeCell ref="L67:M67"/>
    <mergeCell ref="B68:E68"/>
    <mergeCell ref="F68:M68"/>
    <mergeCell ref="B69:E69"/>
    <mergeCell ref="F69:M69"/>
    <mergeCell ref="B71:N71"/>
    <mergeCell ref="B73:N73"/>
    <mergeCell ref="B75:N75"/>
    <mergeCell ref="L63:M63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51:M51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38:M38"/>
    <mergeCell ref="L21:M21"/>
    <mergeCell ref="L22:M22"/>
    <mergeCell ref="B24:K24"/>
    <mergeCell ref="L26:M26"/>
    <mergeCell ref="L27:M27"/>
    <mergeCell ref="L28:M28"/>
    <mergeCell ref="B30:K30"/>
    <mergeCell ref="L32:M32"/>
    <mergeCell ref="L33:M33"/>
    <mergeCell ref="B35:K35"/>
    <mergeCell ref="L37:M37"/>
    <mergeCell ref="L20:M20"/>
    <mergeCell ref="B7:D7"/>
    <mergeCell ref="B9:D10"/>
    <mergeCell ref="G10:N11"/>
    <mergeCell ref="E12:G12"/>
    <mergeCell ref="B13:I13"/>
    <mergeCell ref="B14:I14"/>
    <mergeCell ref="B15:I15"/>
    <mergeCell ref="B16:I16"/>
    <mergeCell ref="B17:L17"/>
    <mergeCell ref="B18:L18"/>
    <mergeCell ref="B19:K19"/>
    <mergeCell ref="B6:E6"/>
    <mergeCell ref="B2:E2"/>
    <mergeCell ref="B3:D3"/>
    <mergeCell ref="B4:E4"/>
    <mergeCell ref="B5:D5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4ADC8-3838-4567-B474-0276503E835F}">
  <dimension ref="B1:O103"/>
  <sheetViews>
    <sheetView topLeftCell="A4" workbookViewId="0">
      <selection activeCell="B19" sqref="B19:M19"/>
    </sheetView>
  </sheetViews>
  <sheetFormatPr defaultRowHeight="11.25" x14ac:dyDescent="0.2"/>
  <cols>
    <col min="1" max="1" width="0.140625" style="4" customWidth="1"/>
    <col min="2" max="2" width="4.28515625" style="4" customWidth="1"/>
    <col min="3" max="3" width="6.7109375" style="4" customWidth="1"/>
    <col min="4" max="4" width="8.140625" style="4" customWidth="1"/>
    <col min="5" max="5" width="25.7109375" style="4" customWidth="1"/>
    <col min="6" max="6" width="5.5703125" style="4" customWidth="1"/>
    <col min="7" max="7" width="7.28515625" style="4" customWidth="1"/>
    <col min="8" max="8" width="7.42578125" style="4" customWidth="1"/>
    <col min="9" max="9" width="8.85546875" style="4" customWidth="1"/>
    <col min="10" max="10" width="5.7109375" style="4" customWidth="1"/>
    <col min="11" max="11" width="7" style="4" customWidth="1"/>
    <col min="12" max="12" width="9" style="4" customWidth="1"/>
    <col min="13" max="13" width="3.5703125" style="4" customWidth="1"/>
    <col min="14" max="14" width="0.7109375" style="4" customWidth="1"/>
    <col min="15" max="15" width="0.5703125" style="4" customWidth="1"/>
    <col min="16" max="16" width="0.140625" style="4" customWidth="1"/>
    <col min="17" max="16384" width="9.140625" style="4"/>
  </cols>
  <sheetData>
    <row r="1" spans="2:15" s="2" customFormat="1" ht="17.100000000000001" customHeight="1" x14ac:dyDescent="0.2">
      <c r="I1" s="75" t="s">
        <v>122</v>
      </c>
      <c r="J1" s="75"/>
      <c r="K1" s="75"/>
      <c r="L1" s="75"/>
      <c r="M1" s="75"/>
      <c r="N1" s="18"/>
      <c r="O1" s="18"/>
    </row>
    <row r="2" spans="2:15" s="2" customFormat="1" ht="28.7" customHeight="1" x14ac:dyDescent="0.2">
      <c r="B2" s="56"/>
      <c r="C2" s="56"/>
      <c r="D2" s="56"/>
      <c r="E2" s="56"/>
    </row>
    <row r="3" spans="2:15" s="2" customFormat="1" ht="2.65" customHeight="1" x14ac:dyDescent="0.2">
      <c r="B3" s="74"/>
      <c r="C3" s="74"/>
      <c r="D3" s="74"/>
    </row>
    <row r="4" spans="2:15" s="2" customFormat="1" ht="13.5" customHeight="1" x14ac:dyDescent="0.2">
      <c r="B4" s="56"/>
      <c r="C4" s="56"/>
      <c r="D4" s="56"/>
      <c r="E4" s="56"/>
    </row>
    <row r="5" spans="2:15" s="2" customFormat="1" ht="2.65" customHeight="1" x14ac:dyDescent="0.2">
      <c r="B5" s="74"/>
      <c r="C5" s="74"/>
      <c r="D5" s="74"/>
    </row>
    <row r="6" spans="2:15" s="2" customFormat="1" ht="13.5" customHeight="1" x14ac:dyDescent="0.2">
      <c r="B6" s="56"/>
      <c r="C6" s="56"/>
      <c r="D6" s="56"/>
      <c r="E6" s="56"/>
    </row>
    <row r="7" spans="2:15" s="2" customFormat="1" ht="5.25" customHeight="1" x14ac:dyDescent="0.2">
      <c r="B7" s="74"/>
      <c r="C7" s="74"/>
      <c r="D7" s="74"/>
    </row>
    <row r="8" spans="2:15" s="2" customFormat="1" ht="4.3499999999999996" customHeight="1" x14ac:dyDescent="0.2"/>
    <row r="9" spans="2:15" s="2" customFormat="1" ht="6.95" customHeight="1" x14ac:dyDescent="0.2">
      <c r="B9" s="76" t="s">
        <v>123</v>
      </c>
      <c r="C9" s="76"/>
      <c r="D9" s="76"/>
    </row>
    <row r="10" spans="2:15" s="2" customFormat="1" ht="12.2" customHeight="1" x14ac:dyDescent="0.2">
      <c r="B10" s="76"/>
      <c r="C10" s="76"/>
      <c r="D10" s="76"/>
      <c r="G10" s="59" t="s">
        <v>124</v>
      </c>
      <c r="H10" s="59"/>
      <c r="I10" s="59"/>
      <c r="J10" s="59"/>
      <c r="K10" s="59"/>
      <c r="L10" s="59"/>
      <c r="M10" s="59"/>
      <c r="N10" s="59"/>
    </row>
    <row r="11" spans="2:15" s="2" customFormat="1" ht="7.9" customHeight="1" x14ac:dyDescent="0.2">
      <c r="G11" s="59"/>
      <c r="H11" s="59"/>
      <c r="I11" s="59"/>
      <c r="J11" s="59"/>
      <c r="K11" s="59"/>
      <c r="L11" s="59"/>
      <c r="M11" s="59"/>
      <c r="N11" s="59"/>
    </row>
    <row r="12" spans="2:15" s="2" customFormat="1" ht="24" customHeight="1" x14ac:dyDescent="0.2">
      <c r="B12" s="78" t="s">
        <v>125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2:15" s="2" customFormat="1" ht="14.25" customHeight="1" x14ac:dyDescent="0.2">
      <c r="B13" s="77" t="s">
        <v>126</v>
      </c>
      <c r="C13" s="77"/>
      <c r="D13" s="77"/>
      <c r="E13" s="77"/>
      <c r="F13" s="77"/>
      <c r="G13" s="77"/>
      <c r="H13" s="77"/>
      <c r="I13" s="77"/>
    </row>
    <row r="14" spans="2:15" s="2" customFormat="1" ht="2.65" customHeight="1" x14ac:dyDescent="0.2"/>
    <row r="15" spans="2:15" s="2" customFormat="1" ht="12" customHeight="1" x14ac:dyDescent="0.2">
      <c r="B15" s="77" t="s">
        <v>127</v>
      </c>
      <c r="C15" s="77"/>
      <c r="D15" s="77"/>
      <c r="E15" s="77"/>
      <c r="F15" s="77"/>
      <c r="G15" s="77"/>
      <c r="H15" s="77"/>
      <c r="I15" s="77"/>
    </row>
    <row r="16" spans="2:15" s="2" customFormat="1" ht="2.65" customHeight="1" x14ac:dyDescent="0.2"/>
    <row r="17" spans="2:13" s="2" customFormat="1" ht="14.25" customHeight="1" x14ac:dyDescent="0.2">
      <c r="B17" s="77" t="s">
        <v>297</v>
      </c>
      <c r="C17" s="77"/>
      <c r="D17" s="77"/>
      <c r="E17" s="77"/>
      <c r="F17" s="77"/>
      <c r="G17" s="77"/>
      <c r="H17" s="77"/>
      <c r="I17" s="77"/>
    </row>
    <row r="18" spans="2:13" s="2" customFormat="1" ht="14.25" customHeight="1" x14ac:dyDescent="0.2">
      <c r="B18" s="77" t="s">
        <v>128</v>
      </c>
      <c r="C18" s="77"/>
      <c r="D18" s="77"/>
      <c r="E18" s="77"/>
      <c r="F18" s="77"/>
      <c r="G18" s="77"/>
      <c r="H18" s="77"/>
      <c r="I18" s="77"/>
    </row>
    <row r="19" spans="2:13" s="2" customFormat="1" ht="27" customHeight="1" x14ac:dyDescent="0.2">
      <c r="B19" s="40" t="s">
        <v>321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</row>
    <row r="20" spans="2:13" s="2" customFormat="1" ht="35.25" customHeight="1" x14ac:dyDescent="0.2">
      <c r="B20" s="41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</row>
    <row r="21" spans="2:13" s="2" customFormat="1" ht="18.2" customHeight="1" x14ac:dyDescent="0.2">
      <c r="B21" s="77" t="s">
        <v>129</v>
      </c>
      <c r="C21" s="77"/>
      <c r="D21" s="77"/>
      <c r="E21" s="77"/>
      <c r="F21" s="77"/>
      <c r="G21" s="77"/>
      <c r="H21" s="77"/>
      <c r="I21" s="77"/>
      <c r="J21" s="77"/>
      <c r="K21" s="77"/>
    </row>
    <row r="22" spans="2:13" s="2" customFormat="1" ht="45.4" customHeight="1" x14ac:dyDescent="0.2">
      <c r="B22" s="5" t="s">
        <v>0</v>
      </c>
      <c r="C22" s="6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6" t="s">
        <v>7</v>
      </c>
      <c r="J22" s="5" t="s">
        <v>8</v>
      </c>
      <c r="K22" s="5" t="s">
        <v>9</v>
      </c>
      <c r="L22" s="66" t="s">
        <v>10</v>
      </c>
      <c r="M22" s="66"/>
    </row>
    <row r="23" spans="2:13" s="2" customFormat="1" ht="19.7" customHeight="1" x14ac:dyDescent="0.2">
      <c r="B23" s="7">
        <v>1</v>
      </c>
      <c r="C23" s="8" t="s">
        <v>11</v>
      </c>
      <c r="D23" s="8" t="s">
        <v>12</v>
      </c>
      <c r="E23" s="9" t="s">
        <v>13</v>
      </c>
      <c r="F23" s="8" t="s">
        <v>14</v>
      </c>
      <c r="G23" s="10">
        <v>3072</v>
      </c>
      <c r="H23" s="11">
        <v>0</v>
      </c>
      <c r="I23" s="12">
        <f>ROUND(G23* H23,2)</f>
        <v>0</v>
      </c>
      <c r="J23" s="7">
        <v>8</v>
      </c>
      <c r="K23" s="12">
        <f>ROUND(I23* J23/100,2)</f>
        <v>0</v>
      </c>
      <c r="L23" s="91">
        <f>ROUND(I23+ K23,2)</f>
        <v>0</v>
      </c>
      <c r="M23" s="92"/>
    </row>
    <row r="24" spans="2:13" s="2" customFormat="1" ht="3.2" customHeight="1" x14ac:dyDescent="0.2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2" customFormat="1" ht="18.2" customHeight="1" x14ac:dyDescent="0.2">
      <c r="B25" s="79" t="s">
        <v>130</v>
      </c>
      <c r="C25" s="79"/>
      <c r="D25" s="79"/>
      <c r="E25" s="79"/>
      <c r="F25" s="79"/>
      <c r="G25" s="79"/>
      <c r="H25" s="79"/>
      <c r="I25" s="79"/>
      <c r="J25" s="79"/>
      <c r="K25" s="79"/>
      <c r="L25" s="32"/>
      <c r="M25" s="32"/>
    </row>
    <row r="26" spans="2:13" s="2" customFormat="1" ht="5.25" customHeight="1" x14ac:dyDescent="0.2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2" customFormat="1" ht="45.4" customHeight="1" x14ac:dyDescent="0.2">
      <c r="B27" s="5" t="s">
        <v>0</v>
      </c>
      <c r="C27" s="6" t="s">
        <v>1</v>
      </c>
      <c r="D27" s="5" t="s">
        <v>2</v>
      </c>
      <c r="E27" s="5" t="s">
        <v>3</v>
      </c>
      <c r="F27" s="5" t="s">
        <v>4</v>
      </c>
      <c r="G27" s="5" t="s">
        <v>5</v>
      </c>
      <c r="H27" s="5" t="s">
        <v>6</v>
      </c>
      <c r="I27" s="6" t="s">
        <v>7</v>
      </c>
      <c r="J27" s="5" t="s">
        <v>8</v>
      </c>
      <c r="K27" s="5" t="s">
        <v>9</v>
      </c>
      <c r="L27" s="66" t="s">
        <v>10</v>
      </c>
      <c r="M27" s="66"/>
    </row>
    <row r="28" spans="2:13" s="2" customFormat="1" ht="19.7" customHeight="1" x14ac:dyDescent="0.2">
      <c r="B28" s="7">
        <v>2</v>
      </c>
      <c r="C28" s="8" t="s">
        <v>11</v>
      </c>
      <c r="D28" s="8" t="s">
        <v>12</v>
      </c>
      <c r="E28" s="9" t="s">
        <v>13</v>
      </c>
      <c r="F28" s="8" t="s">
        <v>14</v>
      </c>
      <c r="G28" s="10">
        <v>1964</v>
      </c>
      <c r="H28" s="11">
        <v>0</v>
      </c>
      <c r="I28" s="12">
        <f>ROUND(G28* H28,2)</f>
        <v>0</v>
      </c>
      <c r="J28" s="7">
        <v>8</v>
      </c>
      <c r="K28" s="12">
        <f>ROUND(I28* J28/100,2)</f>
        <v>0</v>
      </c>
      <c r="L28" s="91">
        <f>ROUND(I28+ K28,2)</f>
        <v>0</v>
      </c>
      <c r="M28" s="92"/>
    </row>
    <row r="29" spans="2:13" s="2" customFormat="1" ht="3.2" customHeight="1" x14ac:dyDescent="0.2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2:13" s="2" customFormat="1" ht="18.2" customHeight="1" x14ac:dyDescent="0.2">
      <c r="B30" s="79" t="s">
        <v>131</v>
      </c>
      <c r="C30" s="79"/>
      <c r="D30" s="79"/>
      <c r="E30" s="79"/>
      <c r="F30" s="79"/>
      <c r="G30" s="79"/>
      <c r="H30" s="79"/>
      <c r="I30" s="79"/>
      <c r="J30" s="79"/>
      <c r="K30" s="79"/>
      <c r="L30" s="32"/>
      <c r="M30" s="32"/>
    </row>
    <row r="31" spans="2:13" s="2" customFormat="1" ht="5.25" customHeight="1" x14ac:dyDescent="0.2"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2:13" s="2" customFormat="1" ht="45.4" customHeight="1" x14ac:dyDescent="0.2">
      <c r="B32" s="5" t="s">
        <v>0</v>
      </c>
      <c r="C32" s="6" t="s">
        <v>1</v>
      </c>
      <c r="D32" s="5" t="s">
        <v>2</v>
      </c>
      <c r="E32" s="5" t="s">
        <v>3</v>
      </c>
      <c r="F32" s="5" t="s">
        <v>4</v>
      </c>
      <c r="G32" s="5" t="s">
        <v>5</v>
      </c>
      <c r="H32" s="5" t="s">
        <v>6</v>
      </c>
      <c r="I32" s="6" t="s">
        <v>7</v>
      </c>
      <c r="J32" s="5" t="s">
        <v>8</v>
      </c>
      <c r="K32" s="5" t="s">
        <v>9</v>
      </c>
      <c r="L32" s="66" t="s">
        <v>10</v>
      </c>
      <c r="M32" s="66"/>
    </row>
    <row r="33" spans="2:13" s="2" customFormat="1" ht="19.7" customHeight="1" x14ac:dyDescent="0.2">
      <c r="B33" s="7">
        <v>3</v>
      </c>
      <c r="C33" s="8" t="s">
        <v>15</v>
      </c>
      <c r="D33" s="8" t="s">
        <v>16</v>
      </c>
      <c r="E33" s="9" t="s">
        <v>17</v>
      </c>
      <c r="F33" s="8" t="s">
        <v>14</v>
      </c>
      <c r="G33" s="10">
        <v>455</v>
      </c>
      <c r="H33" s="11">
        <v>0</v>
      </c>
      <c r="I33" s="12">
        <f>ROUND(G33* H33,2)</f>
        <v>0</v>
      </c>
      <c r="J33" s="7">
        <v>8</v>
      </c>
      <c r="K33" s="12">
        <f>ROUND(I33* J33/100,2)</f>
        <v>0</v>
      </c>
      <c r="L33" s="91">
        <f>ROUND(I33+ K33,2)</f>
        <v>0</v>
      </c>
      <c r="M33" s="92"/>
    </row>
    <row r="34" spans="2:13" s="2" customFormat="1" ht="3.2" customHeight="1" x14ac:dyDescent="0.2"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2:13" s="2" customFormat="1" ht="18.2" customHeight="1" x14ac:dyDescent="0.2">
      <c r="B35" s="79" t="s">
        <v>132</v>
      </c>
      <c r="C35" s="79"/>
      <c r="D35" s="79"/>
      <c r="E35" s="79"/>
      <c r="F35" s="79"/>
      <c r="G35" s="79"/>
      <c r="H35" s="79"/>
      <c r="I35" s="79"/>
      <c r="J35" s="79"/>
      <c r="K35" s="79"/>
      <c r="L35" s="32"/>
      <c r="M35" s="32"/>
    </row>
    <row r="36" spans="2:13" s="2" customFormat="1" ht="5.25" customHeight="1" x14ac:dyDescent="0.2"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2:13" s="2" customFormat="1" ht="45.4" customHeight="1" x14ac:dyDescent="0.2">
      <c r="B37" s="5" t="s">
        <v>0</v>
      </c>
      <c r="C37" s="6" t="s">
        <v>1</v>
      </c>
      <c r="D37" s="5" t="s">
        <v>2</v>
      </c>
      <c r="E37" s="5" t="s">
        <v>3</v>
      </c>
      <c r="F37" s="5" t="s">
        <v>4</v>
      </c>
      <c r="G37" s="5" t="s">
        <v>5</v>
      </c>
      <c r="H37" s="5" t="s">
        <v>6</v>
      </c>
      <c r="I37" s="6" t="s">
        <v>7</v>
      </c>
      <c r="J37" s="5" t="s">
        <v>8</v>
      </c>
      <c r="K37" s="5" t="s">
        <v>9</v>
      </c>
      <c r="L37" s="66" t="s">
        <v>10</v>
      </c>
      <c r="M37" s="66"/>
    </row>
    <row r="38" spans="2:13" s="2" customFormat="1" ht="19.7" customHeight="1" x14ac:dyDescent="0.2">
      <c r="B38" s="7">
        <v>4</v>
      </c>
      <c r="C38" s="8" t="s">
        <v>15</v>
      </c>
      <c r="D38" s="8" t="s">
        <v>16</v>
      </c>
      <c r="E38" s="9" t="s">
        <v>17</v>
      </c>
      <c r="F38" s="8" t="s">
        <v>14</v>
      </c>
      <c r="G38" s="10">
        <v>346</v>
      </c>
      <c r="H38" s="11">
        <v>0</v>
      </c>
      <c r="I38" s="12">
        <f>ROUND(G38* H38,2)</f>
        <v>0</v>
      </c>
      <c r="J38" s="7">
        <v>8</v>
      </c>
      <c r="K38" s="12">
        <f>ROUND(I38* J38/100,2)</f>
        <v>0</v>
      </c>
      <c r="L38" s="91">
        <f>ROUND(I38+ K38,2)</f>
        <v>0</v>
      </c>
      <c r="M38" s="92"/>
    </row>
    <row r="39" spans="2:13" s="2" customFormat="1" ht="19.7" customHeight="1" x14ac:dyDescent="0.2">
      <c r="B39" s="7">
        <v>5</v>
      </c>
      <c r="C39" s="8" t="s">
        <v>11</v>
      </c>
      <c r="D39" s="8" t="s">
        <v>12</v>
      </c>
      <c r="E39" s="9" t="s">
        <v>13</v>
      </c>
      <c r="F39" s="8" t="s">
        <v>14</v>
      </c>
      <c r="G39" s="10">
        <v>963</v>
      </c>
      <c r="H39" s="11">
        <v>0</v>
      </c>
      <c r="I39" s="12">
        <f>ROUND(G39* H39,2)</f>
        <v>0</v>
      </c>
      <c r="J39" s="7">
        <v>8</v>
      </c>
      <c r="K39" s="12">
        <f>ROUND(I39* J39/100,2)</f>
        <v>0</v>
      </c>
      <c r="L39" s="91">
        <f>ROUND(I39+ K39,2)</f>
        <v>0</v>
      </c>
      <c r="M39" s="92"/>
    </row>
    <row r="40" spans="2:13" s="2" customFormat="1" ht="9" customHeight="1" x14ac:dyDescent="0.2"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2:13" s="2" customFormat="1" ht="45.4" customHeight="1" x14ac:dyDescent="0.2">
      <c r="B41" s="5" t="s">
        <v>0</v>
      </c>
      <c r="C41" s="6" t="s">
        <v>1</v>
      </c>
      <c r="D41" s="5" t="s">
        <v>2</v>
      </c>
      <c r="E41" s="5" t="s">
        <v>3</v>
      </c>
      <c r="F41" s="5" t="s">
        <v>4</v>
      </c>
      <c r="G41" s="5" t="s">
        <v>5</v>
      </c>
      <c r="H41" s="5" t="s">
        <v>6</v>
      </c>
      <c r="I41" s="6" t="s">
        <v>7</v>
      </c>
      <c r="J41" s="5" t="s">
        <v>8</v>
      </c>
      <c r="K41" s="5" t="s">
        <v>9</v>
      </c>
      <c r="L41" s="66" t="s">
        <v>10</v>
      </c>
      <c r="M41" s="66"/>
    </row>
    <row r="42" spans="2:13" s="2" customFormat="1" ht="69.400000000000006" customHeight="1" x14ac:dyDescent="0.2">
      <c r="B42" s="7">
        <v>6</v>
      </c>
      <c r="C42" s="8" t="s">
        <v>25</v>
      </c>
      <c r="D42" s="8" t="s">
        <v>26</v>
      </c>
      <c r="E42" s="26" t="s">
        <v>27</v>
      </c>
      <c r="F42" s="8" t="s">
        <v>28</v>
      </c>
      <c r="G42" s="10">
        <v>5.32</v>
      </c>
      <c r="H42" s="11">
        <v>0</v>
      </c>
      <c r="I42" s="12">
        <f t="shared" ref="I42:I71" si="0">ROUND(G42* H42,2)</f>
        <v>0</v>
      </c>
      <c r="J42" s="7">
        <v>8</v>
      </c>
      <c r="K42" s="12">
        <f t="shared" ref="K42:K71" si="1">ROUND(I42* J42/100,2)</f>
        <v>0</v>
      </c>
      <c r="L42" s="91">
        <f t="shared" ref="L42:L71" si="2">ROUND(I42+ K42,2)</f>
        <v>0</v>
      </c>
      <c r="M42" s="92"/>
    </row>
    <row r="43" spans="2:13" s="2" customFormat="1" ht="28.7" customHeight="1" x14ac:dyDescent="0.2">
      <c r="B43" s="7">
        <v>7</v>
      </c>
      <c r="C43" s="8" t="s">
        <v>29</v>
      </c>
      <c r="D43" s="8" t="s">
        <v>30</v>
      </c>
      <c r="E43" s="9" t="s">
        <v>31</v>
      </c>
      <c r="F43" s="8" t="s">
        <v>32</v>
      </c>
      <c r="G43" s="10">
        <v>50</v>
      </c>
      <c r="H43" s="11">
        <v>0</v>
      </c>
      <c r="I43" s="12">
        <f t="shared" si="0"/>
        <v>0</v>
      </c>
      <c r="J43" s="7">
        <v>8</v>
      </c>
      <c r="K43" s="12">
        <f t="shared" si="1"/>
        <v>0</v>
      </c>
      <c r="L43" s="91">
        <f t="shared" si="2"/>
        <v>0</v>
      </c>
      <c r="M43" s="92"/>
    </row>
    <row r="44" spans="2:13" s="2" customFormat="1" ht="19.7" customHeight="1" x14ac:dyDescent="0.2">
      <c r="B44" s="7">
        <v>8</v>
      </c>
      <c r="C44" s="8" t="s">
        <v>33</v>
      </c>
      <c r="D44" s="8" t="s">
        <v>34</v>
      </c>
      <c r="E44" s="9" t="s">
        <v>35</v>
      </c>
      <c r="F44" s="8" t="s">
        <v>32</v>
      </c>
      <c r="G44" s="10">
        <v>50</v>
      </c>
      <c r="H44" s="11">
        <v>0</v>
      </c>
      <c r="I44" s="12">
        <f t="shared" si="0"/>
        <v>0</v>
      </c>
      <c r="J44" s="7">
        <v>8</v>
      </c>
      <c r="K44" s="12">
        <f t="shared" si="1"/>
        <v>0</v>
      </c>
      <c r="L44" s="91">
        <f t="shared" si="2"/>
        <v>0</v>
      </c>
      <c r="M44" s="92"/>
    </row>
    <row r="45" spans="2:13" s="2" customFormat="1" ht="19.7" customHeight="1" x14ac:dyDescent="0.2">
      <c r="B45" s="7">
        <v>9</v>
      </c>
      <c r="C45" s="8" t="s">
        <v>36</v>
      </c>
      <c r="D45" s="8" t="s">
        <v>37</v>
      </c>
      <c r="E45" s="9" t="s">
        <v>38</v>
      </c>
      <c r="F45" s="8" t="s">
        <v>39</v>
      </c>
      <c r="G45" s="10">
        <v>44.16</v>
      </c>
      <c r="H45" s="11">
        <v>0</v>
      </c>
      <c r="I45" s="12">
        <f t="shared" si="0"/>
        <v>0</v>
      </c>
      <c r="J45" s="7">
        <v>8</v>
      </c>
      <c r="K45" s="12">
        <f t="shared" si="1"/>
        <v>0</v>
      </c>
      <c r="L45" s="91">
        <f t="shared" si="2"/>
        <v>0</v>
      </c>
      <c r="M45" s="92"/>
    </row>
    <row r="46" spans="2:13" s="2" customFormat="1" ht="19.7" customHeight="1" x14ac:dyDescent="0.2">
      <c r="B46" s="7">
        <v>10</v>
      </c>
      <c r="C46" s="8" t="s">
        <v>40</v>
      </c>
      <c r="D46" s="8" t="s">
        <v>41</v>
      </c>
      <c r="E46" s="9" t="s">
        <v>42</v>
      </c>
      <c r="F46" s="8" t="s">
        <v>39</v>
      </c>
      <c r="G46" s="10">
        <v>0.15</v>
      </c>
      <c r="H46" s="11">
        <v>0</v>
      </c>
      <c r="I46" s="12">
        <f t="shared" si="0"/>
        <v>0</v>
      </c>
      <c r="J46" s="7">
        <v>8</v>
      </c>
      <c r="K46" s="12">
        <f t="shared" si="1"/>
        <v>0</v>
      </c>
      <c r="L46" s="91">
        <f t="shared" si="2"/>
        <v>0</v>
      </c>
      <c r="M46" s="92"/>
    </row>
    <row r="47" spans="2:13" s="2" customFormat="1" ht="19.7" customHeight="1" x14ac:dyDescent="0.2">
      <c r="B47" s="7">
        <v>11</v>
      </c>
      <c r="C47" s="8" t="s">
        <v>43</v>
      </c>
      <c r="D47" s="8" t="s">
        <v>44</v>
      </c>
      <c r="E47" s="9" t="s">
        <v>45</v>
      </c>
      <c r="F47" s="8" t="s">
        <v>39</v>
      </c>
      <c r="G47" s="10">
        <v>31.51</v>
      </c>
      <c r="H47" s="11">
        <v>0</v>
      </c>
      <c r="I47" s="12">
        <f t="shared" si="0"/>
        <v>0</v>
      </c>
      <c r="J47" s="7">
        <v>8</v>
      </c>
      <c r="K47" s="12">
        <f t="shared" si="1"/>
        <v>0</v>
      </c>
      <c r="L47" s="91">
        <f t="shared" si="2"/>
        <v>0</v>
      </c>
      <c r="M47" s="92"/>
    </row>
    <row r="48" spans="2:13" s="2" customFormat="1" ht="28.7" customHeight="1" x14ac:dyDescent="0.2">
      <c r="B48" s="7">
        <v>12</v>
      </c>
      <c r="C48" s="8" t="s">
        <v>46</v>
      </c>
      <c r="D48" s="8" t="s">
        <v>47</v>
      </c>
      <c r="E48" s="9" t="s">
        <v>48</v>
      </c>
      <c r="F48" s="8" t="s">
        <v>39</v>
      </c>
      <c r="G48" s="10">
        <v>4.08</v>
      </c>
      <c r="H48" s="11">
        <v>0</v>
      </c>
      <c r="I48" s="12">
        <f t="shared" si="0"/>
        <v>0</v>
      </c>
      <c r="J48" s="7">
        <v>8</v>
      </c>
      <c r="K48" s="12">
        <f t="shared" si="1"/>
        <v>0</v>
      </c>
      <c r="L48" s="91">
        <f t="shared" si="2"/>
        <v>0</v>
      </c>
      <c r="M48" s="92"/>
    </row>
    <row r="49" spans="2:13" s="2" customFormat="1" ht="19.7" customHeight="1" x14ac:dyDescent="0.2">
      <c r="B49" s="7">
        <v>13</v>
      </c>
      <c r="C49" s="8" t="s">
        <v>151</v>
      </c>
      <c r="D49" s="8" t="s">
        <v>152</v>
      </c>
      <c r="E49" s="9" t="s">
        <v>153</v>
      </c>
      <c r="F49" s="8" t="s">
        <v>39</v>
      </c>
      <c r="G49" s="10">
        <v>7.42</v>
      </c>
      <c r="H49" s="11">
        <v>0</v>
      </c>
      <c r="I49" s="12">
        <f t="shared" si="0"/>
        <v>0</v>
      </c>
      <c r="J49" s="7">
        <v>8</v>
      </c>
      <c r="K49" s="12">
        <f t="shared" si="1"/>
        <v>0</v>
      </c>
      <c r="L49" s="91">
        <f t="shared" si="2"/>
        <v>0</v>
      </c>
      <c r="M49" s="92"/>
    </row>
    <row r="50" spans="2:13" s="2" customFormat="1" ht="28.7" customHeight="1" x14ac:dyDescent="0.2">
      <c r="B50" s="7">
        <v>14</v>
      </c>
      <c r="C50" s="8" t="s">
        <v>145</v>
      </c>
      <c r="D50" s="8" t="s">
        <v>146</v>
      </c>
      <c r="E50" s="9" t="s">
        <v>147</v>
      </c>
      <c r="F50" s="8" t="s">
        <v>39</v>
      </c>
      <c r="G50" s="10">
        <v>1.3</v>
      </c>
      <c r="H50" s="11">
        <v>0</v>
      </c>
      <c r="I50" s="12">
        <f t="shared" si="0"/>
        <v>0</v>
      </c>
      <c r="J50" s="7">
        <v>8</v>
      </c>
      <c r="K50" s="12">
        <f t="shared" si="1"/>
        <v>0</v>
      </c>
      <c r="L50" s="91">
        <f t="shared" si="2"/>
        <v>0</v>
      </c>
      <c r="M50" s="92"/>
    </row>
    <row r="51" spans="2:13" s="2" customFormat="1" ht="19.7" customHeight="1" x14ac:dyDescent="0.2">
      <c r="B51" s="7">
        <v>15</v>
      </c>
      <c r="C51" s="8" t="s">
        <v>49</v>
      </c>
      <c r="D51" s="8" t="s">
        <v>50</v>
      </c>
      <c r="E51" s="9" t="s">
        <v>51</v>
      </c>
      <c r="F51" s="8" t="s">
        <v>39</v>
      </c>
      <c r="G51" s="10">
        <v>44.31</v>
      </c>
      <c r="H51" s="11">
        <v>0</v>
      </c>
      <c r="I51" s="12">
        <f t="shared" si="0"/>
        <v>0</v>
      </c>
      <c r="J51" s="7">
        <v>23</v>
      </c>
      <c r="K51" s="12">
        <f t="shared" si="1"/>
        <v>0</v>
      </c>
      <c r="L51" s="91">
        <f t="shared" si="2"/>
        <v>0</v>
      </c>
      <c r="M51" s="92"/>
    </row>
    <row r="52" spans="2:13" s="2" customFormat="1" ht="28.7" customHeight="1" x14ac:dyDescent="0.2">
      <c r="B52" s="7">
        <v>16</v>
      </c>
      <c r="C52" s="8" t="s">
        <v>52</v>
      </c>
      <c r="D52" s="8" t="s">
        <v>53</v>
      </c>
      <c r="E52" s="9" t="s">
        <v>54</v>
      </c>
      <c r="F52" s="8" t="s">
        <v>28</v>
      </c>
      <c r="G52" s="10">
        <v>5</v>
      </c>
      <c r="H52" s="11">
        <v>0</v>
      </c>
      <c r="I52" s="12">
        <f t="shared" si="0"/>
        <v>0</v>
      </c>
      <c r="J52" s="7">
        <v>8</v>
      </c>
      <c r="K52" s="12">
        <f t="shared" si="1"/>
        <v>0</v>
      </c>
      <c r="L52" s="91">
        <f t="shared" si="2"/>
        <v>0</v>
      </c>
      <c r="M52" s="92"/>
    </row>
    <row r="53" spans="2:13" s="2" customFormat="1" ht="28.7" customHeight="1" x14ac:dyDescent="0.2">
      <c r="B53" s="7">
        <v>17</v>
      </c>
      <c r="C53" s="8" t="s">
        <v>55</v>
      </c>
      <c r="D53" s="8" t="s">
        <v>56</v>
      </c>
      <c r="E53" s="9" t="s">
        <v>57</v>
      </c>
      <c r="F53" s="8" t="s">
        <v>28</v>
      </c>
      <c r="G53" s="10">
        <v>36.950000000000003</v>
      </c>
      <c r="H53" s="11">
        <v>0</v>
      </c>
      <c r="I53" s="12">
        <f t="shared" si="0"/>
        <v>0</v>
      </c>
      <c r="J53" s="7">
        <v>8</v>
      </c>
      <c r="K53" s="12">
        <f t="shared" si="1"/>
        <v>0</v>
      </c>
      <c r="L53" s="91">
        <f t="shared" si="2"/>
        <v>0</v>
      </c>
      <c r="M53" s="92"/>
    </row>
    <row r="54" spans="2:13" s="2" customFormat="1" ht="19.7" customHeight="1" x14ac:dyDescent="0.2">
      <c r="B54" s="7">
        <v>18</v>
      </c>
      <c r="C54" s="8" t="s">
        <v>61</v>
      </c>
      <c r="D54" s="8" t="s">
        <v>62</v>
      </c>
      <c r="E54" s="9" t="s">
        <v>63</v>
      </c>
      <c r="F54" s="8" t="s">
        <v>28</v>
      </c>
      <c r="G54" s="10">
        <v>19.7</v>
      </c>
      <c r="H54" s="11">
        <v>0</v>
      </c>
      <c r="I54" s="12">
        <f t="shared" si="0"/>
        <v>0</v>
      </c>
      <c r="J54" s="7">
        <v>8</v>
      </c>
      <c r="K54" s="12">
        <f t="shared" si="1"/>
        <v>0</v>
      </c>
      <c r="L54" s="91">
        <f t="shared" si="2"/>
        <v>0</v>
      </c>
      <c r="M54" s="92"/>
    </row>
    <row r="55" spans="2:13" s="2" customFormat="1" ht="19.7" customHeight="1" x14ac:dyDescent="0.2">
      <c r="B55" s="7">
        <v>19</v>
      </c>
      <c r="C55" s="8" t="s">
        <v>64</v>
      </c>
      <c r="D55" s="8" t="s">
        <v>65</v>
      </c>
      <c r="E55" s="9" t="s">
        <v>66</v>
      </c>
      <c r="F55" s="8" t="s">
        <v>28</v>
      </c>
      <c r="G55" s="10">
        <v>14.51</v>
      </c>
      <c r="H55" s="11">
        <v>0</v>
      </c>
      <c r="I55" s="12">
        <f t="shared" si="0"/>
        <v>0</v>
      </c>
      <c r="J55" s="7">
        <v>8</v>
      </c>
      <c r="K55" s="12">
        <f t="shared" si="1"/>
        <v>0</v>
      </c>
      <c r="L55" s="91">
        <f t="shared" si="2"/>
        <v>0</v>
      </c>
      <c r="M55" s="92"/>
    </row>
    <row r="56" spans="2:13" s="2" customFormat="1" ht="28.7" customHeight="1" x14ac:dyDescent="0.2">
      <c r="B56" s="7">
        <v>20</v>
      </c>
      <c r="C56" s="8" t="s">
        <v>67</v>
      </c>
      <c r="D56" s="8" t="s">
        <v>68</v>
      </c>
      <c r="E56" s="9" t="s">
        <v>69</v>
      </c>
      <c r="F56" s="8" t="s">
        <v>28</v>
      </c>
      <c r="G56" s="10">
        <v>25</v>
      </c>
      <c r="H56" s="11">
        <v>0</v>
      </c>
      <c r="I56" s="12">
        <f t="shared" si="0"/>
        <v>0</v>
      </c>
      <c r="J56" s="7">
        <v>8</v>
      </c>
      <c r="K56" s="12">
        <f t="shared" si="1"/>
        <v>0</v>
      </c>
      <c r="L56" s="91">
        <f t="shared" si="2"/>
        <v>0</v>
      </c>
      <c r="M56" s="92"/>
    </row>
    <row r="57" spans="2:13" s="2" customFormat="1" ht="19.7" customHeight="1" x14ac:dyDescent="0.2">
      <c r="B57" s="7">
        <v>21</v>
      </c>
      <c r="C57" s="8" t="s">
        <v>70</v>
      </c>
      <c r="D57" s="8" t="s">
        <v>71</v>
      </c>
      <c r="E57" s="9" t="s">
        <v>72</v>
      </c>
      <c r="F57" s="8" t="s">
        <v>39</v>
      </c>
      <c r="G57" s="10">
        <v>1.35</v>
      </c>
      <c r="H57" s="11">
        <v>0</v>
      </c>
      <c r="I57" s="12">
        <f t="shared" si="0"/>
        <v>0</v>
      </c>
      <c r="J57" s="7">
        <v>8</v>
      </c>
      <c r="K57" s="12">
        <f t="shared" si="1"/>
        <v>0</v>
      </c>
      <c r="L57" s="91">
        <f t="shared" si="2"/>
        <v>0</v>
      </c>
      <c r="M57" s="92"/>
    </row>
    <row r="58" spans="2:13" s="2" customFormat="1" ht="19.7" customHeight="1" x14ac:dyDescent="0.2">
      <c r="B58" s="7">
        <v>22</v>
      </c>
      <c r="C58" s="8" t="s">
        <v>77</v>
      </c>
      <c r="D58" s="8" t="s">
        <v>78</v>
      </c>
      <c r="E58" s="9" t="s">
        <v>79</v>
      </c>
      <c r="F58" s="8" t="s">
        <v>76</v>
      </c>
      <c r="G58" s="10">
        <v>2.73</v>
      </c>
      <c r="H58" s="11">
        <v>0</v>
      </c>
      <c r="I58" s="12">
        <f t="shared" si="0"/>
        <v>0</v>
      </c>
      <c r="J58" s="7">
        <v>23</v>
      </c>
      <c r="K58" s="12">
        <f t="shared" si="1"/>
        <v>0</v>
      </c>
      <c r="L58" s="91">
        <f t="shared" si="2"/>
        <v>0</v>
      </c>
      <c r="M58" s="92"/>
    </row>
    <row r="59" spans="2:13" s="2" customFormat="1" ht="19.7" customHeight="1" x14ac:dyDescent="0.2">
      <c r="B59" s="7">
        <v>23</v>
      </c>
      <c r="C59" s="8" t="s">
        <v>80</v>
      </c>
      <c r="D59" s="8" t="s">
        <v>81</v>
      </c>
      <c r="E59" s="9" t="s">
        <v>82</v>
      </c>
      <c r="F59" s="8" t="s">
        <v>83</v>
      </c>
      <c r="G59" s="10">
        <v>550</v>
      </c>
      <c r="H59" s="11">
        <v>0</v>
      </c>
      <c r="I59" s="12">
        <f t="shared" si="0"/>
        <v>0</v>
      </c>
      <c r="J59" s="7">
        <v>23</v>
      </c>
      <c r="K59" s="12">
        <f t="shared" si="1"/>
        <v>0</v>
      </c>
      <c r="L59" s="91">
        <f t="shared" si="2"/>
        <v>0</v>
      </c>
      <c r="M59" s="92"/>
    </row>
    <row r="60" spans="2:13" s="2" customFormat="1" ht="19.7" customHeight="1" x14ac:dyDescent="0.2">
      <c r="B60" s="7">
        <v>24</v>
      </c>
      <c r="C60" s="8" t="s">
        <v>84</v>
      </c>
      <c r="D60" s="8" t="s">
        <v>85</v>
      </c>
      <c r="E60" s="9" t="s">
        <v>86</v>
      </c>
      <c r="F60" s="8" t="s">
        <v>87</v>
      </c>
      <c r="G60" s="10">
        <v>36</v>
      </c>
      <c r="H60" s="11">
        <v>0</v>
      </c>
      <c r="I60" s="12">
        <f t="shared" si="0"/>
        <v>0</v>
      </c>
      <c r="J60" s="7">
        <v>8</v>
      </c>
      <c r="K60" s="12">
        <f t="shared" si="1"/>
        <v>0</v>
      </c>
      <c r="L60" s="91">
        <f t="shared" si="2"/>
        <v>0</v>
      </c>
      <c r="M60" s="92"/>
    </row>
    <row r="61" spans="2:13" s="2" customFormat="1" ht="19.7" customHeight="1" x14ac:dyDescent="0.2">
      <c r="B61" s="7">
        <v>25</v>
      </c>
      <c r="C61" s="8" t="s">
        <v>88</v>
      </c>
      <c r="D61" s="8" t="s">
        <v>89</v>
      </c>
      <c r="E61" s="9" t="s">
        <v>90</v>
      </c>
      <c r="F61" s="8" t="s">
        <v>14</v>
      </c>
      <c r="G61" s="10">
        <v>4</v>
      </c>
      <c r="H61" s="11">
        <v>0</v>
      </c>
      <c r="I61" s="12">
        <f t="shared" si="0"/>
        <v>0</v>
      </c>
      <c r="J61" s="7">
        <v>8</v>
      </c>
      <c r="K61" s="12">
        <f t="shared" si="1"/>
        <v>0</v>
      </c>
      <c r="L61" s="91">
        <f t="shared" si="2"/>
        <v>0</v>
      </c>
      <c r="M61" s="92"/>
    </row>
    <row r="62" spans="2:13" s="2" customFormat="1" ht="28.7" customHeight="1" x14ac:dyDescent="0.2">
      <c r="B62" s="7">
        <v>26</v>
      </c>
      <c r="C62" s="8" t="s">
        <v>91</v>
      </c>
      <c r="D62" s="8" t="s">
        <v>92</v>
      </c>
      <c r="E62" s="9" t="s">
        <v>93</v>
      </c>
      <c r="F62" s="8" t="s">
        <v>87</v>
      </c>
      <c r="G62" s="10">
        <v>204</v>
      </c>
      <c r="H62" s="11">
        <v>0</v>
      </c>
      <c r="I62" s="12">
        <f t="shared" si="0"/>
        <v>0</v>
      </c>
      <c r="J62" s="7">
        <v>8</v>
      </c>
      <c r="K62" s="12">
        <f t="shared" si="1"/>
        <v>0</v>
      </c>
      <c r="L62" s="91">
        <f t="shared" si="2"/>
        <v>0</v>
      </c>
      <c r="M62" s="92"/>
    </row>
    <row r="63" spans="2:13" s="2" customFormat="1" ht="19.7" customHeight="1" x14ac:dyDescent="0.2">
      <c r="B63" s="7">
        <v>27</v>
      </c>
      <c r="C63" s="8" t="s">
        <v>94</v>
      </c>
      <c r="D63" s="8" t="s">
        <v>95</v>
      </c>
      <c r="E63" s="9" t="s">
        <v>96</v>
      </c>
      <c r="F63" s="8" t="s">
        <v>87</v>
      </c>
      <c r="G63" s="10">
        <v>120</v>
      </c>
      <c r="H63" s="11">
        <v>0</v>
      </c>
      <c r="I63" s="12">
        <f t="shared" si="0"/>
        <v>0</v>
      </c>
      <c r="J63" s="7">
        <v>8</v>
      </c>
      <c r="K63" s="12">
        <f t="shared" si="1"/>
        <v>0</v>
      </c>
      <c r="L63" s="91">
        <f t="shared" si="2"/>
        <v>0</v>
      </c>
      <c r="M63" s="92"/>
    </row>
    <row r="64" spans="2:13" s="2" customFormat="1" ht="28.7" customHeight="1" x14ac:dyDescent="0.2">
      <c r="B64" s="7">
        <v>28</v>
      </c>
      <c r="C64" s="8" t="s">
        <v>160</v>
      </c>
      <c r="D64" s="8" t="s">
        <v>161</v>
      </c>
      <c r="E64" s="9" t="s">
        <v>162</v>
      </c>
      <c r="F64" s="8" t="s">
        <v>87</v>
      </c>
      <c r="G64" s="10">
        <v>15</v>
      </c>
      <c r="H64" s="11">
        <v>0</v>
      </c>
      <c r="I64" s="12">
        <f t="shared" si="0"/>
        <v>0</v>
      </c>
      <c r="J64" s="7">
        <v>8</v>
      </c>
      <c r="K64" s="12">
        <f t="shared" si="1"/>
        <v>0</v>
      </c>
      <c r="L64" s="91">
        <f t="shared" si="2"/>
        <v>0</v>
      </c>
      <c r="M64" s="92"/>
    </row>
    <row r="65" spans="2:14" s="2" customFormat="1" ht="19.7" customHeight="1" x14ac:dyDescent="0.2">
      <c r="B65" s="7">
        <v>29</v>
      </c>
      <c r="C65" s="8" t="s">
        <v>97</v>
      </c>
      <c r="D65" s="8" t="s">
        <v>98</v>
      </c>
      <c r="E65" s="9" t="s">
        <v>99</v>
      </c>
      <c r="F65" s="8" t="s">
        <v>87</v>
      </c>
      <c r="G65" s="10">
        <v>90</v>
      </c>
      <c r="H65" s="11">
        <v>0</v>
      </c>
      <c r="I65" s="12">
        <f t="shared" si="0"/>
        <v>0</v>
      </c>
      <c r="J65" s="7">
        <v>8</v>
      </c>
      <c r="K65" s="12">
        <f t="shared" si="1"/>
        <v>0</v>
      </c>
      <c r="L65" s="91">
        <f t="shared" si="2"/>
        <v>0</v>
      </c>
      <c r="M65" s="92"/>
    </row>
    <row r="66" spans="2:14" s="2" customFormat="1" ht="19.7" customHeight="1" x14ac:dyDescent="0.2">
      <c r="B66" s="7">
        <v>30</v>
      </c>
      <c r="C66" s="8" t="s">
        <v>100</v>
      </c>
      <c r="D66" s="8" t="s">
        <v>101</v>
      </c>
      <c r="E66" s="9" t="s">
        <v>102</v>
      </c>
      <c r="F66" s="8" t="s">
        <v>28</v>
      </c>
      <c r="G66" s="10">
        <v>0.3</v>
      </c>
      <c r="H66" s="11">
        <v>0</v>
      </c>
      <c r="I66" s="12">
        <f t="shared" si="0"/>
        <v>0</v>
      </c>
      <c r="J66" s="7">
        <v>8</v>
      </c>
      <c r="K66" s="12">
        <f t="shared" si="1"/>
        <v>0</v>
      </c>
      <c r="L66" s="91">
        <f t="shared" si="2"/>
        <v>0</v>
      </c>
      <c r="M66" s="92"/>
    </row>
    <row r="67" spans="2:14" s="2" customFormat="1" ht="19.7" customHeight="1" x14ac:dyDescent="0.2">
      <c r="B67" s="7">
        <v>31</v>
      </c>
      <c r="C67" s="8" t="s">
        <v>103</v>
      </c>
      <c r="D67" s="8" t="s">
        <v>104</v>
      </c>
      <c r="E67" s="9" t="s">
        <v>105</v>
      </c>
      <c r="F67" s="8" t="s">
        <v>83</v>
      </c>
      <c r="G67" s="10">
        <v>100</v>
      </c>
      <c r="H67" s="11">
        <v>0</v>
      </c>
      <c r="I67" s="12">
        <f t="shared" si="0"/>
        <v>0</v>
      </c>
      <c r="J67" s="7">
        <v>8</v>
      </c>
      <c r="K67" s="12">
        <f t="shared" si="1"/>
        <v>0</v>
      </c>
      <c r="L67" s="91">
        <f t="shared" si="2"/>
        <v>0</v>
      </c>
      <c r="M67" s="92"/>
    </row>
    <row r="68" spans="2:14" s="2" customFormat="1" ht="19.7" customHeight="1" x14ac:dyDescent="0.2">
      <c r="B68" s="7">
        <v>32</v>
      </c>
      <c r="C68" s="8" t="s">
        <v>106</v>
      </c>
      <c r="D68" s="8" t="s">
        <v>107</v>
      </c>
      <c r="E68" s="9" t="s">
        <v>105</v>
      </c>
      <c r="F68" s="8" t="s">
        <v>83</v>
      </c>
      <c r="G68" s="10">
        <v>70</v>
      </c>
      <c r="H68" s="11">
        <v>0</v>
      </c>
      <c r="I68" s="12">
        <f t="shared" si="0"/>
        <v>0</v>
      </c>
      <c r="J68" s="7">
        <v>23</v>
      </c>
      <c r="K68" s="12">
        <f t="shared" si="1"/>
        <v>0</v>
      </c>
      <c r="L68" s="91">
        <f t="shared" si="2"/>
        <v>0</v>
      </c>
      <c r="M68" s="92"/>
    </row>
    <row r="69" spans="2:14" s="2" customFormat="1" ht="19.7" customHeight="1" x14ac:dyDescent="0.2">
      <c r="B69" s="7">
        <v>33</v>
      </c>
      <c r="C69" s="8" t="s">
        <v>108</v>
      </c>
      <c r="D69" s="8" t="s">
        <v>109</v>
      </c>
      <c r="E69" s="9" t="s">
        <v>110</v>
      </c>
      <c r="F69" s="8" t="s">
        <v>83</v>
      </c>
      <c r="G69" s="10">
        <v>6</v>
      </c>
      <c r="H69" s="11">
        <v>0</v>
      </c>
      <c r="I69" s="12">
        <f t="shared" si="0"/>
        <v>0</v>
      </c>
      <c r="J69" s="7">
        <v>8</v>
      </c>
      <c r="K69" s="12">
        <f t="shared" si="1"/>
        <v>0</v>
      </c>
      <c r="L69" s="91">
        <f t="shared" si="2"/>
        <v>0</v>
      </c>
      <c r="M69" s="92"/>
    </row>
    <row r="70" spans="2:14" s="2" customFormat="1" ht="19.7" customHeight="1" x14ac:dyDescent="0.2">
      <c r="B70" s="7">
        <v>34</v>
      </c>
      <c r="C70" s="8" t="s">
        <v>111</v>
      </c>
      <c r="D70" s="8" t="s">
        <v>112</v>
      </c>
      <c r="E70" s="9" t="s">
        <v>113</v>
      </c>
      <c r="F70" s="8" t="s">
        <v>83</v>
      </c>
      <c r="G70" s="10">
        <v>11</v>
      </c>
      <c r="H70" s="11">
        <v>0</v>
      </c>
      <c r="I70" s="12">
        <f t="shared" si="0"/>
        <v>0</v>
      </c>
      <c r="J70" s="7">
        <v>8</v>
      </c>
      <c r="K70" s="12">
        <f t="shared" si="1"/>
        <v>0</v>
      </c>
      <c r="L70" s="91">
        <f t="shared" si="2"/>
        <v>0</v>
      </c>
      <c r="M70" s="92"/>
    </row>
    <row r="71" spans="2:14" s="2" customFormat="1" ht="19.7" customHeight="1" x14ac:dyDescent="0.2">
      <c r="B71" s="7">
        <v>35</v>
      </c>
      <c r="C71" s="8" t="s">
        <v>114</v>
      </c>
      <c r="D71" s="8" t="s">
        <v>115</v>
      </c>
      <c r="E71" s="9" t="s">
        <v>113</v>
      </c>
      <c r="F71" s="8" t="s">
        <v>83</v>
      </c>
      <c r="G71" s="10">
        <v>64</v>
      </c>
      <c r="H71" s="11">
        <v>0</v>
      </c>
      <c r="I71" s="12">
        <f t="shared" si="0"/>
        <v>0</v>
      </c>
      <c r="J71" s="7">
        <v>23</v>
      </c>
      <c r="K71" s="12">
        <f t="shared" si="1"/>
        <v>0</v>
      </c>
      <c r="L71" s="91">
        <f t="shared" si="2"/>
        <v>0</v>
      </c>
      <c r="M71" s="92"/>
    </row>
    <row r="72" spans="2:14" s="2" customFormat="1" ht="21.4" customHeight="1" x14ac:dyDescent="0.2">
      <c r="B72" s="80" t="s">
        <v>116</v>
      </c>
      <c r="C72" s="80"/>
      <c r="D72" s="80"/>
      <c r="E72" s="80"/>
      <c r="F72" s="81">
        <f>ROUND(I23+I28+I33+I38+I39+I42+I43+I44+I45+I46+I47+I48+I49+I50+I51+I52+I53+I54+I55+I56+I57+I58+I59+I60+I61+I62+I63+I64+I65+I66+I67+I68+I69+I70+I71,2)</f>
        <v>0</v>
      </c>
      <c r="G72" s="82"/>
      <c r="H72" s="82"/>
      <c r="I72" s="82"/>
      <c r="J72" s="82"/>
      <c r="K72" s="82"/>
      <c r="L72" s="82"/>
      <c r="M72" s="89"/>
    </row>
    <row r="73" spans="2:14" s="2" customFormat="1" ht="21.4" customHeight="1" x14ac:dyDescent="0.2">
      <c r="B73" s="80" t="s">
        <v>117</v>
      </c>
      <c r="C73" s="80"/>
      <c r="D73" s="80"/>
      <c r="E73" s="80"/>
      <c r="F73" s="83">
        <f>ROUND(L23+L28+L33+L38+L39+L42+L43+L44+L45+L46+L47+L48+L49+L50+L51+L52+L53+L54+L55+L56+L57+L58+L59+L60+L61+L62+L63+L64+L65+L66+L67+L68+L69+L70+L71,2)</f>
        <v>0</v>
      </c>
      <c r="G73" s="84"/>
      <c r="H73" s="84"/>
      <c r="I73" s="84"/>
      <c r="J73" s="84"/>
      <c r="K73" s="84"/>
      <c r="L73" s="84"/>
      <c r="M73" s="90"/>
    </row>
    <row r="74" spans="2:14" s="2" customFormat="1" ht="52.5" customHeight="1" x14ac:dyDescent="0.2">
      <c r="B74" s="56" t="s">
        <v>133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</row>
    <row r="75" spans="2:14" s="2" customFormat="1" ht="86.25" customHeight="1" x14ac:dyDescent="0.2">
      <c r="B75" s="56" t="s">
        <v>134</v>
      </c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</row>
    <row r="76" spans="2:14" s="2" customFormat="1" ht="80.25" customHeight="1" x14ac:dyDescent="0.2">
      <c r="B76" s="42" t="s">
        <v>135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</row>
    <row r="77" spans="2:14" s="2" customFormat="1" ht="37.9" customHeight="1" x14ac:dyDescent="0.2">
      <c r="B77" s="67" t="s">
        <v>118</v>
      </c>
      <c r="C77" s="67"/>
      <c r="D77" s="67"/>
      <c r="E77" s="67"/>
      <c r="F77" s="73" t="s">
        <v>119</v>
      </c>
      <c r="G77" s="73"/>
      <c r="H77" s="73"/>
      <c r="I77" s="73"/>
      <c r="J77" s="73"/>
      <c r="K77" s="73"/>
      <c r="L77" s="73"/>
    </row>
    <row r="78" spans="2:14" s="2" customFormat="1" ht="28.7" customHeight="1" x14ac:dyDescent="0.2"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</row>
    <row r="79" spans="2:14" s="2" customFormat="1" ht="28.7" customHeight="1" x14ac:dyDescent="0.2"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</row>
    <row r="80" spans="2:14" s="2" customFormat="1" ht="28.7" customHeight="1" x14ac:dyDescent="0.2"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</row>
    <row r="81" spans="2:14" s="2" customFormat="1" ht="28.7" customHeight="1" x14ac:dyDescent="0.2"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</row>
    <row r="82" spans="2:14" s="2" customFormat="1" ht="2.65" customHeight="1" x14ac:dyDescent="0.2"/>
    <row r="83" spans="2:14" s="2" customFormat="1" ht="138" customHeight="1" x14ac:dyDescent="0.2">
      <c r="B83" s="56" t="s">
        <v>322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</row>
    <row r="84" spans="2:14" s="2" customFormat="1" ht="36.950000000000003" customHeight="1" x14ac:dyDescent="0.2">
      <c r="B84" s="59" t="s">
        <v>136</v>
      </c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</row>
    <row r="85" spans="2:14" s="2" customFormat="1" ht="37.9" customHeight="1" x14ac:dyDescent="0.2">
      <c r="B85" s="57" t="s">
        <v>120</v>
      </c>
      <c r="C85" s="57"/>
      <c r="D85" s="57"/>
      <c r="E85" s="57"/>
      <c r="F85" s="60" t="s">
        <v>121</v>
      </c>
      <c r="G85" s="60"/>
      <c r="H85" s="60"/>
      <c r="I85" s="60"/>
      <c r="J85" s="60"/>
      <c r="K85" s="60"/>
      <c r="L85" s="60"/>
    </row>
    <row r="86" spans="2:14" s="2" customFormat="1" ht="28.7" customHeight="1" x14ac:dyDescent="0.2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</row>
    <row r="87" spans="2:14" s="2" customFormat="1" ht="28.7" customHeight="1" x14ac:dyDescent="0.2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</row>
    <row r="88" spans="2:14" s="2" customFormat="1" ht="28.7" customHeight="1" x14ac:dyDescent="0.2"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</row>
    <row r="89" spans="2:14" s="2" customFormat="1" ht="28.7" customHeight="1" x14ac:dyDescent="0.2"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</row>
    <row r="90" spans="2:14" s="2" customFormat="1" ht="2.65" customHeight="1" x14ac:dyDescent="0.2"/>
    <row r="91" spans="2:14" s="2" customFormat="1" ht="118.5" customHeight="1" x14ac:dyDescent="0.2">
      <c r="B91" s="56" t="s">
        <v>137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</row>
    <row r="92" spans="2:14" s="2" customFormat="1" ht="54.95" customHeight="1" x14ac:dyDescent="0.2">
      <c r="B92" s="56" t="s">
        <v>138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</row>
    <row r="93" spans="2:14" s="2" customFormat="1" ht="2.65" customHeight="1" x14ac:dyDescent="0.2"/>
    <row r="94" spans="2:14" s="2" customFormat="1" ht="60" customHeight="1" x14ac:dyDescent="0.2">
      <c r="B94" s="42" t="s">
        <v>139</v>
      </c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s="2" customFormat="1" ht="2.65" customHeight="1" x14ac:dyDescent="0.2"/>
    <row r="96" spans="2:14" s="2" customFormat="1" ht="48" customHeight="1" x14ac:dyDescent="0.2">
      <c r="B96" s="42" t="s">
        <v>140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2:14" s="2" customFormat="1" ht="2.65" customHeight="1" x14ac:dyDescent="0.2"/>
    <row r="98" spans="2:14" s="2" customFormat="1" ht="125.1" customHeight="1" x14ac:dyDescent="0.2">
      <c r="B98" s="56" t="s">
        <v>141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</row>
    <row r="99" spans="2:14" s="2" customFormat="1" ht="2.65" customHeight="1" x14ac:dyDescent="0.2"/>
    <row r="100" spans="2:14" s="2" customFormat="1" ht="84.95" customHeight="1" x14ac:dyDescent="0.2">
      <c r="B100" s="56" t="s">
        <v>142</v>
      </c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</row>
    <row r="101" spans="2:14" s="2" customFormat="1" ht="19.5" customHeight="1" x14ac:dyDescent="0.2"/>
    <row r="102" spans="2:14" s="2" customFormat="1" ht="17.649999999999999" customHeight="1" x14ac:dyDescent="0.2">
      <c r="I102" s="87" t="s">
        <v>143</v>
      </c>
      <c r="J102" s="87"/>
    </row>
    <row r="103" spans="2:14" s="2" customFormat="1" ht="108" customHeight="1" x14ac:dyDescent="0.2">
      <c r="B103" s="42" t="s">
        <v>144</v>
      </c>
      <c r="C103" s="42"/>
      <c r="D103" s="42"/>
      <c r="E103" s="42"/>
      <c r="F103" s="42"/>
      <c r="G103" s="42"/>
      <c r="H103" s="42"/>
      <c r="I103" s="42"/>
      <c r="J103" s="42"/>
    </row>
  </sheetData>
  <mergeCells count="97">
    <mergeCell ref="B103:J103"/>
    <mergeCell ref="B88:E88"/>
    <mergeCell ref="F88:L88"/>
    <mergeCell ref="B89:E89"/>
    <mergeCell ref="F89:L89"/>
    <mergeCell ref="B91:N91"/>
    <mergeCell ref="B92:N92"/>
    <mergeCell ref="B94:N94"/>
    <mergeCell ref="B96:N96"/>
    <mergeCell ref="B98:N98"/>
    <mergeCell ref="B100:N100"/>
    <mergeCell ref="I102:J102"/>
    <mergeCell ref="B85:E85"/>
    <mergeCell ref="F85:L85"/>
    <mergeCell ref="B86:E86"/>
    <mergeCell ref="F86:L86"/>
    <mergeCell ref="B87:E87"/>
    <mergeCell ref="F87:L87"/>
    <mergeCell ref="B84:N84"/>
    <mergeCell ref="B76:N76"/>
    <mergeCell ref="B77:E77"/>
    <mergeCell ref="F77:L77"/>
    <mergeCell ref="B78:E78"/>
    <mergeCell ref="F78:L78"/>
    <mergeCell ref="B79:E79"/>
    <mergeCell ref="F79:L79"/>
    <mergeCell ref="B80:E80"/>
    <mergeCell ref="F80:L80"/>
    <mergeCell ref="B81:E81"/>
    <mergeCell ref="F81:L81"/>
    <mergeCell ref="B83:N83"/>
    <mergeCell ref="B75:N75"/>
    <mergeCell ref="L66:M66"/>
    <mergeCell ref="L67:M67"/>
    <mergeCell ref="L68:M68"/>
    <mergeCell ref="L69:M69"/>
    <mergeCell ref="L70:M70"/>
    <mergeCell ref="L71:M71"/>
    <mergeCell ref="B72:E72"/>
    <mergeCell ref="F72:M72"/>
    <mergeCell ref="B73:E73"/>
    <mergeCell ref="F73:M73"/>
    <mergeCell ref="B74:N74"/>
    <mergeCell ref="L65:M65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53:M53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41:M41"/>
    <mergeCell ref="L23:M23"/>
    <mergeCell ref="B25:K25"/>
    <mergeCell ref="L27:M27"/>
    <mergeCell ref="L28:M28"/>
    <mergeCell ref="B30:K30"/>
    <mergeCell ref="L32:M32"/>
    <mergeCell ref="L33:M33"/>
    <mergeCell ref="B35:K35"/>
    <mergeCell ref="L37:M37"/>
    <mergeCell ref="L38:M38"/>
    <mergeCell ref="L39:M39"/>
    <mergeCell ref="L22:M22"/>
    <mergeCell ref="B7:D7"/>
    <mergeCell ref="B9:D10"/>
    <mergeCell ref="G10:N11"/>
    <mergeCell ref="B13:I13"/>
    <mergeCell ref="B15:I15"/>
    <mergeCell ref="B17:I17"/>
    <mergeCell ref="B18:I18"/>
    <mergeCell ref="B21:K21"/>
    <mergeCell ref="B19:M19"/>
    <mergeCell ref="B20:M20"/>
    <mergeCell ref="B12:M12"/>
    <mergeCell ref="B6:E6"/>
    <mergeCell ref="B2:E2"/>
    <mergeCell ref="B3:D3"/>
    <mergeCell ref="B4:E4"/>
    <mergeCell ref="B5:D5"/>
    <mergeCell ref="I1:M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Anna Andrzejewska-Pasiut</cp:lastModifiedBy>
  <cp:lastPrinted>2024-10-23T07:37:02Z</cp:lastPrinted>
  <dcterms:created xsi:type="dcterms:W3CDTF">2024-10-22T06:55:20Z</dcterms:created>
  <dcterms:modified xsi:type="dcterms:W3CDTF">2024-10-23T07:45:21Z</dcterms:modified>
</cp:coreProperties>
</file>